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kpmedicalink.sharepoint.com/sites/JSCP360/Shared Documents/JSCTR 日本臨床試験学会/"/>
    </mc:Choice>
  </mc:AlternateContent>
  <xr:revisionPtr revIDLastSave="10" documentId="8_{EC185725-CB28-486D-86DA-B8640F9CBA37}" xr6:coauthVersionLast="40" xr6:coauthVersionMax="40" xr10:uidLastSave="{187AC072-8AA6-4AD3-B114-241C97A6764E}"/>
  <bookViews>
    <workbookView xWindow="820" yWindow="-110" windowWidth="18490" windowHeight="11020" tabRatio="749" xr2:uid="{00000000-000D-0000-FFFF-FFFF00000000}"/>
  </bookViews>
  <sheets>
    <sheet name="申込み_賛助（団体）" sheetId="20" r:id="rId1"/>
    <sheet name="サンプル" sheetId="19" r:id="rId2"/>
  </sheets>
  <definedNames>
    <definedName name="_xlnm.Print_Area" localSheetId="1">サンプル!$B$1:$AW$55</definedName>
    <definedName name="_xlnm.Print_Area" localSheetId="0">'申込み_賛助（団体）'!$B$1:$AW$55</definedName>
    <definedName name="Z_A8119B46_9FB6_46DC_8E7E_9FE16B41841C_.wvu.Cols" localSheetId="1" hidden="1">サンプル!$BB:$BC,サンプル!$BE:$BE</definedName>
    <definedName name="Z_A8119B46_9FB6_46DC_8E7E_9FE16B41841C_.wvu.Cols" localSheetId="0" hidden="1">'申込み_賛助（団体）'!$BB:$BC,'申込み_賛助（団体）'!$BE:$BE</definedName>
    <definedName name="Z_A8119B46_9FB6_46DC_8E7E_9FE16B41841C_.wvu.PrintArea" localSheetId="1" hidden="1">サンプル!$B$1:$AW$55</definedName>
    <definedName name="Z_A8119B46_9FB6_46DC_8E7E_9FE16B41841C_.wvu.PrintArea" localSheetId="0" hidden="1">'申込み_賛助（団体）'!$B$1:$AW$55</definedName>
    <definedName name="入力データ">'申込み_賛助（団体）'!$BD$2:$BD$32</definedName>
  </definedNames>
  <calcPr calcId="191029"/>
  <customWorkbookViews>
    <customWorkbookView name="テスト" guid="{A8119B46-9FB6-46DC-8E7E-9FE16B41841C}" maximized="1" xWindow="1" yWindow="1" windowWidth="1162" windowHeight="680" activeSheetId="1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D11" i="20" l="1"/>
  <c r="BD9" i="20"/>
  <c r="BD7" i="20"/>
  <c r="BD25" i="20"/>
  <c r="BD31" i="19"/>
  <c r="BD30" i="19"/>
  <c r="BD34" i="20"/>
  <c r="BD32" i="20"/>
  <c r="BD33" i="20"/>
  <c r="BD31" i="20"/>
  <c r="BD29" i="20"/>
  <c r="BD28" i="20"/>
  <c r="BD27" i="20"/>
  <c r="BD26" i="20"/>
  <c r="BD24" i="20"/>
  <c r="BD23" i="20"/>
  <c r="BD22" i="20"/>
  <c r="BD21" i="20"/>
  <c r="BD20" i="20"/>
  <c r="BD19" i="20"/>
  <c r="BD18" i="20"/>
  <c r="BD17" i="20"/>
  <c r="BD16" i="20"/>
  <c r="BD15" i="20"/>
  <c r="BD14" i="20"/>
  <c r="BD13" i="20"/>
  <c r="BD12" i="20"/>
  <c r="BD10" i="20"/>
  <c r="AD9" i="20"/>
  <c r="BD8" i="20"/>
  <c r="BD5" i="20"/>
  <c r="BD4" i="20"/>
  <c r="BD3" i="20"/>
  <c r="BD2" i="20"/>
  <c r="BD15" i="19"/>
  <c r="BD34" i="19"/>
  <c r="BD32" i="19"/>
  <c r="BD33" i="19"/>
  <c r="BD29" i="19"/>
  <c r="BD28" i="19"/>
  <c r="BD27" i="19"/>
  <c r="BD26" i="19"/>
  <c r="BD25" i="19"/>
  <c r="BD24" i="19"/>
  <c r="BD23" i="19"/>
  <c r="BD22" i="19"/>
  <c r="BD21" i="19"/>
  <c r="BD20" i="19"/>
  <c r="BD19" i="19"/>
  <c r="BD18" i="19"/>
  <c r="BD17" i="19"/>
  <c r="BD16" i="19"/>
  <c r="BD14" i="19"/>
  <c r="BD13" i="19"/>
  <c r="BD12" i="19"/>
  <c r="BD11" i="19"/>
  <c r="BD10" i="19"/>
  <c r="BD9" i="19"/>
  <c r="AD9" i="19"/>
  <c r="BD8" i="19"/>
  <c r="BD7" i="19"/>
  <c r="BD5" i="19"/>
  <c r="BD4" i="19"/>
  <c r="BD2" i="19"/>
  <c r="O17" i="19"/>
  <c r="BD3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myamashita</author>
  </authors>
  <commentList>
    <comment ref="AD9" authorId="0" shapeId="0" xr:uid="{00000000-0006-0000-0100-000001000000}">
      <text>
        <r>
          <rPr>
            <sz val="10"/>
            <color indexed="81"/>
            <rFont val="ＭＳ Ｐゴシック"/>
            <family val="3"/>
            <charset val="128"/>
          </rPr>
          <t>事務局へ申込書を送付いただきますと、申込番号が通知されます。</t>
        </r>
        <r>
          <rPr>
            <sz val="10"/>
            <color indexed="10"/>
            <rFont val="ＭＳ Ｐゴシック"/>
            <family val="3"/>
            <charset val="128"/>
          </rPr>
          <t>入金は申込み番号受領後にお願いします。</t>
        </r>
      </text>
    </comment>
  </commentList>
</comments>
</file>

<file path=xl/sharedStrings.xml><?xml version="1.0" encoding="utf-8"?>
<sst xmlns="http://schemas.openxmlformats.org/spreadsheetml/2006/main" count="235" uniqueCount="123">
  <si>
    <t>基本情報</t>
    <rPh sb="0" eb="2">
      <t>キホン</t>
    </rPh>
    <rPh sb="2" eb="4">
      <t>ジョウホウ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</si>
  <si>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</si>
  <si>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</si>
  <si>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</si>
  <si>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西暦</t>
    <rPh sb="0" eb="2">
      <t>セイレキ</t>
    </rPh>
    <phoneticPr fontId="2"/>
  </si>
  <si>
    <t>[</t>
    <phoneticPr fontId="2"/>
  </si>
  <si>
    <t>]</t>
    <phoneticPr fontId="2"/>
  </si>
  <si>
    <t>〒</t>
    <phoneticPr fontId="2"/>
  </si>
  <si>
    <t>-</t>
    <phoneticPr fontId="2"/>
  </si>
  <si>
    <t>内線</t>
    <rPh sb="0" eb="2">
      <t>ナイセン</t>
    </rPh>
    <phoneticPr fontId="2"/>
  </si>
  <si>
    <t>メールアドレス（※）</t>
    <phoneticPr fontId="2"/>
  </si>
  <si>
    <t>事務局使用欄</t>
    <rPh sb="0" eb="3">
      <t>ジムキョク</t>
    </rPh>
    <rPh sb="3" eb="5">
      <t>シヨウ</t>
    </rPh>
    <rPh sb="5" eb="6">
      <t>ラン</t>
    </rPh>
    <phoneticPr fontId="2"/>
  </si>
  <si>
    <t>※ 取得させていただいた個人情報について、①本法人の会員管理に限り利用させていただきます。
　　②情報の漏洩、滅失がないよう安全管理措置を講じます。③第三者への提供は一切いたしません。</t>
    <phoneticPr fontId="2"/>
  </si>
  <si>
    <t>会 員 番 号</t>
    <phoneticPr fontId="2"/>
  </si>
  <si>
    <t>入会年月日</t>
    <phoneticPr fontId="2"/>
  </si>
  <si>
    <t>受付年月日</t>
    <phoneticPr fontId="2"/>
  </si>
  <si>
    <t>送付先</t>
    <rPh sb="0" eb="2">
      <t>ソウフ</t>
    </rPh>
    <rPh sb="2" eb="3">
      <t>サキ</t>
    </rPh>
    <phoneticPr fontId="10"/>
  </si>
  <si>
    <t>会費納入予定日</t>
    <rPh sb="0" eb="2">
      <t>カイヒ</t>
    </rPh>
    <rPh sb="2" eb="4">
      <t>ノウニュウ</t>
    </rPh>
    <rPh sb="4" eb="7">
      <t>ヨテイビ</t>
    </rPh>
    <phoneticPr fontId="10"/>
  </si>
  <si>
    <t>漢字</t>
    <rPh sb="0" eb="2">
      <t>カンジ</t>
    </rPh>
    <phoneticPr fontId="10"/>
  </si>
  <si>
    <t>フリガナ</t>
    <phoneticPr fontId="10"/>
  </si>
  <si>
    <t>郵便番号</t>
    <rPh sb="0" eb="4">
      <t>ユウビンバンゴウ</t>
    </rPh>
    <phoneticPr fontId="10"/>
  </si>
  <si>
    <t>電話番号</t>
    <rPh sb="0" eb="2">
      <t>デンワ</t>
    </rPh>
    <rPh sb="2" eb="4">
      <t>バンゴウ</t>
    </rPh>
    <phoneticPr fontId="10"/>
  </si>
  <si>
    <t>内線</t>
    <rPh sb="0" eb="2">
      <t>ナイセン</t>
    </rPh>
    <phoneticPr fontId="10"/>
  </si>
  <si>
    <t>FAX</t>
    <phoneticPr fontId="10"/>
  </si>
  <si>
    <t>メールアドレス</t>
    <phoneticPr fontId="10"/>
  </si>
  <si>
    <t>その他</t>
    <rPh sb="2" eb="3">
      <t>タ</t>
    </rPh>
    <phoneticPr fontId="10"/>
  </si>
  <si>
    <t>会員番号</t>
    <rPh sb="0" eb="2">
      <t>カイイン</t>
    </rPh>
    <rPh sb="2" eb="4">
      <t>バンゴウ</t>
    </rPh>
    <phoneticPr fontId="10"/>
  </si>
  <si>
    <t>受付年月日</t>
    <rPh sb="0" eb="2">
      <t>ウケツケ</t>
    </rPh>
    <rPh sb="2" eb="5">
      <t>ネンガッピ</t>
    </rPh>
    <phoneticPr fontId="10"/>
  </si>
  <si>
    <t>入会年月日</t>
    <rPh sb="0" eb="2">
      <t>ニュウカイ</t>
    </rPh>
    <rPh sb="2" eb="5">
      <t>ネンガッピ</t>
    </rPh>
    <phoneticPr fontId="10"/>
  </si>
  <si>
    <t>会員種別</t>
    <rPh sb="0" eb="2">
      <t>カイイン</t>
    </rPh>
    <rPh sb="2" eb="4">
      <t>シュベツ</t>
    </rPh>
    <phoneticPr fontId="11"/>
  </si>
  <si>
    <t>業種</t>
    <rPh sb="0" eb="2">
      <t>ギョウシュ</t>
    </rPh>
    <phoneticPr fontId="10"/>
  </si>
  <si>
    <t>医療機関</t>
    <rPh sb="0" eb="2">
      <t>イリョウ</t>
    </rPh>
    <rPh sb="2" eb="4">
      <t>キカン</t>
    </rPh>
    <phoneticPr fontId="10"/>
  </si>
  <si>
    <t>製薬企業</t>
    <rPh sb="0" eb="2">
      <t>セイヤク</t>
    </rPh>
    <rPh sb="2" eb="4">
      <t>キギョウ</t>
    </rPh>
    <phoneticPr fontId="10"/>
  </si>
  <si>
    <t>医療機器企業</t>
    <rPh sb="0" eb="2">
      <t>イリョウ</t>
    </rPh>
    <rPh sb="2" eb="4">
      <t>キキ</t>
    </rPh>
    <rPh sb="4" eb="6">
      <t>キギョウ</t>
    </rPh>
    <phoneticPr fontId="10"/>
  </si>
  <si>
    <t>大学・大学院</t>
    <rPh sb="0" eb="2">
      <t>ダイガク</t>
    </rPh>
    <rPh sb="3" eb="6">
      <t>ダイガクイン</t>
    </rPh>
    <phoneticPr fontId="10"/>
  </si>
  <si>
    <t>その他：コメント</t>
    <rPh sb="2" eb="3">
      <t>タ</t>
    </rPh>
    <phoneticPr fontId="10"/>
  </si>
  <si>
    <t>未回答</t>
    <rPh sb="0" eb="3">
      <t>ミカイトウ</t>
    </rPh>
    <phoneticPr fontId="10"/>
  </si>
  <si>
    <t>製薬企業</t>
  </si>
  <si>
    <t>大学・大学院</t>
  </si>
  <si>
    <t>SMO</t>
    <phoneticPr fontId="10"/>
  </si>
  <si>
    <t>事務局</t>
    <rPh sb="0" eb="3">
      <t>ジムキョク</t>
    </rPh>
    <phoneticPr fontId="10"/>
  </si>
  <si>
    <t>申込み番号</t>
    <rPh sb="0" eb="2">
      <t>モウシコ</t>
    </rPh>
    <rPh sb="3" eb="5">
      <t>バンゴウ</t>
    </rPh>
    <phoneticPr fontId="10"/>
  </si>
  <si>
    <t>住所</t>
    <rPh sb="0" eb="2">
      <t>ジュウショ</t>
    </rPh>
    <phoneticPr fontId="10"/>
  </si>
  <si>
    <t>会費納入予定日（※）</t>
    <rPh sb="0" eb="2">
      <t>カイヒ</t>
    </rPh>
    <rPh sb="2" eb="4">
      <t>ノウニュウ</t>
    </rPh>
    <rPh sb="4" eb="7">
      <t>ヨテイビ</t>
    </rPh>
    <phoneticPr fontId="2"/>
  </si>
  <si>
    <t>▼ 住所はビル名も必ず記入してください。</t>
    <rPh sb="2" eb="4">
      <t>ジュウショ</t>
    </rPh>
    <rPh sb="7" eb="8">
      <t>メイ</t>
    </rPh>
    <rPh sb="9" eb="10">
      <t>カナラ</t>
    </rPh>
    <rPh sb="11" eb="13">
      <t>キニュウ</t>
    </rPh>
    <phoneticPr fontId="2"/>
  </si>
  <si>
    <t>御社名</t>
    <rPh sb="0" eb="2">
      <t>オンシャ</t>
    </rPh>
    <rPh sb="2" eb="3">
      <t>メイ</t>
    </rPh>
    <phoneticPr fontId="2"/>
  </si>
  <si>
    <t>▲ 会社名等を 正式名称で入力してください。例：一般法人 日本臨床試験研究会</t>
    <rPh sb="8" eb="10">
      <t>セイシキ</t>
    </rPh>
    <rPh sb="10" eb="12">
      <t>メイショウ</t>
    </rPh>
    <rPh sb="13" eb="15">
      <t>ニュウリョク</t>
    </rPh>
    <rPh sb="22" eb="23">
      <t>レイ</t>
    </rPh>
    <rPh sb="24" eb="26">
      <t>イッパン</t>
    </rPh>
    <rPh sb="26" eb="28">
      <t>ホウジン</t>
    </rPh>
    <rPh sb="29" eb="31">
      <t>ニホン</t>
    </rPh>
    <rPh sb="31" eb="33">
      <t>リンショウ</t>
    </rPh>
    <rPh sb="33" eb="35">
      <t>シケン</t>
    </rPh>
    <rPh sb="35" eb="38">
      <t>ケンキュウカイ</t>
    </rPh>
    <phoneticPr fontId="2"/>
  </si>
  <si>
    <t>電話番号（※）</t>
    <rPh sb="0" eb="2">
      <t>デンワ</t>
    </rPh>
    <rPh sb="2" eb="4">
      <t>バンゴウ</t>
    </rPh>
    <phoneticPr fontId="2"/>
  </si>
  <si>
    <t>FAX</t>
    <phoneticPr fontId="2"/>
  </si>
  <si>
    <t>会員種別</t>
    <rPh sb="0" eb="2">
      <t>カイイン</t>
    </rPh>
    <rPh sb="2" eb="4">
      <t>シュベツ</t>
    </rPh>
    <phoneticPr fontId="2"/>
  </si>
  <si>
    <t>行政</t>
    <rPh sb="0" eb="2">
      <t>ギョウセイ</t>
    </rPh>
    <phoneticPr fontId="12"/>
  </si>
  <si>
    <t>漢字（※）</t>
    <phoneticPr fontId="2"/>
  </si>
  <si>
    <t>フリガナ（※）</t>
    <phoneticPr fontId="2"/>
  </si>
  <si>
    <t>賛助会費　登録口数（※）</t>
    <rPh sb="0" eb="2">
      <t>サンジョ</t>
    </rPh>
    <rPh sb="2" eb="4">
      <t>カイヒ</t>
    </rPh>
    <rPh sb="5" eb="7">
      <t>トウロク</t>
    </rPh>
    <rPh sb="7" eb="8">
      <t>クチ</t>
    </rPh>
    <rPh sb="8" eb="9">
      <t>スウ</t>
    </rPh>
    <phoneticPr fontId="2"/>
  </si>
  <si>
    <t>＝</t>
    <phoneticPr fontId="2"/>
  </si>
  <si>
    <t>円</t>
    <rPh sb="0" eb="1">
      <t>エン</t>
    </rPh>
    <phoneticPr fontId="2"/>
  </si>
  <si>
    <t>◀　いずれかを選択してください。</t>
    <rPh sb="7" eb="9">
      <t>センタク</t>
    </rPh>
    <phoneticPr fontId="2"/>
  </si>
  <si>
    <t xml:space="preserve"> 医療機関</t>
    <rPh sb="1" eb="3">
      <t>イリョウ</t>
    </rPh>
    <rPh sb="3" eb="5">
      <t>キカン</t>
    </rPh>
    <phoneticPr fontId="2"/>
  </si>
  <si>
    <t xml:space="preserve"> 医療機器企業</t>
    <phoneticPr fontId="2"/>
  </si>
  <si>
    <t xml:space="preserve"> CRO</t>
    <phoneticPr fontId="2"/>
  </si>
  <si>
    <t xml:space="preserve"> SMO</t>
    <phoneticPr fontId="2"/>
  </si>
  <si>
    <t xml:space="preserve"> その他</t>
    <phoneticPr fontId="2"/>
  </si>
  <si>
    <t>申込み番号</t>
    <phoneticPr fontId="2"/>
  </si>
  <si>
    <t>所在地（※）</t>
    <rPh sb="0" eb="3">
      <t>ショザイチ</t>
    </rPh>
    <phoneticPr fontId="2"/>
  </si>
  <si>
    <t>担当部署(※）</t>
    <rPh sb="0" eb="2">
      <t>タントウ</t>
    </rPh>
    <rPh sb="2" eb="4">
      <t>ブショ</t>
    </rPh>
    <phoneticPr fontId="2"/>
  </si>
  <si>
    <t>通信欄</t>
    <rPh sb="0" eb="3">
      <t>ツウシンラン</t>
    </rPh>
    <phoneticPr fontId="13"/>
  </si>
  <si>
    <t>ホームページ／URL</t>
    <phoneticPr fontId="13"/>
  </si>
  <si>
    <t>担当者氏名（※）</t>
    <rPh sb="0" eb="2">
      <t>タントウ</t>
    </rPh>
    <rPh sb="2" eb="3">
      <t>シャ</t>
    </rPh>
    <rPh sb="3" eb="4">
      <t>シ</t>
    </rPh>
    <rPh sb="4" eb="5">
      <t>メイ</t>
    </rPh>
    <phoneticPr fontId="2"/>
  </si>
  <si>
    <t>業種（※）</t>
    <phoneticPr fontId="2"/>
  </si>
  <si>
    <t>要</t>
    <rPh sb="0" eb="1">
      <t>ヨウ</t>
    </rPh>
    <phoneticPr fontId="13"/>
  </si>
  <si>
    <t>不要</t>
    <rPh sb="0" eb="2">
      <t>フヨウ</t>
    </rPh>
    <phoneticPr fontId="13"/>
  </si>
  <si>
    <t>領収書発行（※）</t>
    <rPh sb="0" eb="3">
      <t>リョウシュウショ</t>
    </rPh>
    <rPh sb="3" eb="5">
      <t>ハッコウ</t>
    </rPh>
    <phoneticPr fontId="2"/>
  </si>
  <si>
    <t>◀ 登録口数を入力してください。</t>
    <rPh sb="2" eb="4">
      <t>トウロク</t>
    </rPh>
    <rPh sb="4" eb="5">
      <t>クチ</t>
    </rPh>
    <rPh sb="5" eb="6">
      <t>スウ</t>
    </rPh>
    <rPh sb="7" eb="9">
      <t>ニュウリョク</t>
    </rPh>
    <phoneticPr fontId="2"/>
  </si>
  <si>
    <t>一口　100,000円 ×</t>
    <phoneticPr fontId="2"/>
  </si>
  <si>
    <t>口</t>
    <rPh sb="0" eb="1">
      <t>クチ</t>
    </rPh>
    <phoneticPr fontId="13"/>
  </si>
  <si>
    <t>代表者氏名（※）</t>
    <rPh sb="0" eb="3">
      <t>ダイヒョウシャ</t>
    </rPh>
    <rPh sb="3" eb="5">
      <t>シメイ</t>
    </rPh>
    <phoneticPr fontId="13"/>
  </si>
  <si>
    <t>連絡先情報（※書類送付先を入力してください）</t>
    <rPh sb="0" eb="3">
      <t>レンラクサキ</t>
    </rPh>
    <rPh sb="3" eb="5">
      <t>ジョウホウ</t>
    </rPh>
    <rPh sb="7" eb="9">
      <t>ショルイ</t>
    </rPh>
    <rPh sb="9" eb="11">
      <t>ソウフ</t>
    </rPh>
    <rPh sb="11" eb="12">
      <t>サキ</t>
    </rPh>
    <rPh sb="13" eb="15">
      <t>ニュウリョク</t>
    </rPh>
    <phoneticPr fontId="2"/>
  </si>
  <si>
    <t>会社名</t>
    <rPh sb="0" eb="3">
      <t>カイシャメイ</t>
    </rPh>
    <phoneticPr fontId="10"/>
  </si>
  <si>
    <t>賛助会員</t>
    <rPh sb="0" eb="2">
      <t>サンジョ</t>
    </rPh>
    <rPh sb="2" eb="4">
      <t>カイイン</t>
    </rPh>
    <phoneticPr fontId="14"/>
  </si>
  <si>
    <t>代表者</t>
    <rPh sb="0" eb="3">
      <t>ダイヒョウシャ</t>
    </rPh>
    <phoneticPr fontId="14"/>
  </si>
  <si>
    <t>氏名</t>
    <rPh sb="0" eb="2">
      <t>シメイ</t>
    </rPh>
    <phoneticPr fontId="14"/>
  </si>
  <si>
    <t>職名</t>
    <rPh sb="0" eb="2">
      <t>ショクメイ</t>
    </rPh>
    <phoneticPr fontId="14"/>
  </si>
  <si>
    <t>所在地</t>
    <rPh sb="0" eb="3">
      <t>ショザイチ</t>
    </rPh>
    <phoneticPr fontId="10"/>
  </si>
  <si>
    <t>ホームページ</t>
    <phoneticPr fontId="14"/>
  </si>
  <si>
    <t>担当部署</t>
    <rPh sb="0" eb="2">
      <t>タントウ</t>
    </rPh>
    <rPh sb="2" eb="4">
      <t>ブショ</t>
    </rPh>
    <phoneticPr fontId="14"/>
  </si>
  <si>
    <t>担当者氏名</t>
    <rPh sb="0" eb="3">
      <t>タントウシャ</t>
    </rPh>
    <rPh sb="3" eb="5">
      <t>シメイ</t>
    </rPh>
    <phoneticPr fontId="14"/>
  </si>
  <si>
    <t>賛助会員　登録口数</t>
    <rPh sb="0" eb="2">
      <t>サンジョ</t>
    </rPh>
    <rPh sb="2" eb="4">
      <t>カイイン</t>
    </rPh>
    <rPh sb="5" eb="7">
      <t>トウロク</t>
    </rPh>
    <rPh sb="7" eb="8">
      <t>クチ</t>
    </rPh>
    <rPh sb="8" eb="9">
      <t>スウ</t>
    </rPh>
    <phoneticPr fontId="14"/>
  </si>
  <si>
    <t>通信欄</t>
    <rPh sb="0" eb="3">
      <t>ツウシンラン</t>
    </rPh>
    <phoneticPr fontId="14"/>
  </si>
  <si>
    <t>CRO</t>
    <phoneticPr fontId="10"/>
  </si>
  <si>
    <t xml:space="preserve"> 行政</t>
    <rPh sb="1" eb="3">
      <t>ギョウセイ</t>
    </rPh>
    <phoneticPr fontId="2"/>
  </si>
  <si>
    <t>領収書発行</t>
    <rPh sb="0" eb="3">
      <t>リョウシュウショ</t>
    </rPh>
    <rPh sb="3" eb="5">
      <t>ハッコウ</t>
    </rPh>
    <phoneticPr fontId="14"/>
  </si>
  <si>
    <t>必要</t>
    <rPh sb="0" eb="2">
      <t>ヒツヨウ</t>
    </rPh>
    <phoneticPr fontId="13"/>
  </si>
  <si>
    <t>▽</t>
    <phoneticPr fontId="13"/>
  </si>
  <si>
    <t>◀ 全角で入力してください。例： 日本　太郎</t>
    <rPh sb="14" eb="15">
      <t>レイ</t>
    </rPh>
    <rPh sb="17" eb="19">
      <t>ニホン</t>
    </rPh>
    <rPh sb="20" eb="22">
      <t>タロウ</t>
    </rPh>
    <phoneticPr fontId="2"/>
  </si>
  <si>
    <t>代表者役職名（※）</t>
    <rPh sb="0" eb="3">
      <t>ダイヒョウシャ</t>
    </rPh>
    <rPh sb="3" eb="5">
      <t>ヤクショク</t>
    </rPh>
    <rPh sb="4" eb="6">
      <t>ショクメイ</t>
    </rPh>
    <phoneticPr fontId="2"/>
  </si>
  <si>
    <t>◀ 社長、役員、部長等を入力してください。</t>
    <rPh sb="2" eb="4">
      <t>シャチョウ</t>
    </rPh>
    <rPh sb="5" eb="7">
      <t>ヤクイン</t>
    </rPh>
    <rPh sb="8" eb="10">
      <t>ブチョウ</t>
    </rPh>
    <rPh sb="10" eb="11">
      <t>トウ</t>
    </rPh>
    <rPh sb="12" eb="14">
      <t>ニュウリョク</t>
    </rPh>
    <phoneticPr fontId="2"/>
  </si>
  <si>
    <t>0000</t>
    <phoneticPr fontId="15"/>
  </si>
  <si>
    <t>日本　太郎</t>
    <rPh sb="0" eb="2">
      <t>ニホン</t>
    </rPh>
    <rPh sb="3" eb="5">
      <t>タロウ</t>
    </rPh>
    <phoneticPr fontId="15"/>
  </si>
  <si>
    <t>役員</t>
    <rPh sb="0" eb="2">
      <t>ヤクイン</t>
    </rPh>
    <phoneticPr fontId="15"/>
  </si>
  <si>
    <t>株式会社　○○○会社</t>
    <rPh sb="0" eb="4">
      <t>カブシキガイシャ</t>
    </rPh>
    <rPh sb="8" eb="10">
      <t>ガイシャ</t>
    </rPh>
    <phoneticPr fontId="15"/>
  </si>
  <si>
    <t>100</t>
    <phoneticPr fontId="15"/>
  </si>
  <si>
    <t>0000</t>
    <phoneticPr fontId="15"/>
  </si>
  <si>
    <t>東京都○区○○町1-1-1
ABCビル10階</t>
    <rPh sb="0" eb="3">
      <t>トウキョウト</t>
    </rPh>
    <rPh sb="4" eb="5">
      <t>ク</t>
    </rPh>
    <rPh sb="7" eb="8">
      <t>チョウ</t>
    </rPh>
    <rPh sb="21" eb="22">
      <t>カイ</t>
    </rPh>
    <phoneticPr fontId="15"/>
  </si>
  <si>
    <t>03</t>
    <phoneticPr fontId="15"/>
  </si>
  <si>
    <t>1111</t>
    <phoneticPr fontId="15"/>
  </si>
  <si>
    <t>2222</t>
    <phoneticPr fontId="15"/>
  </si>
  <si>
    <t>　◀　本件に関する問い合わせ部署、
　　　ご担当者等を入力してください。</t>
    <rPh sb="3" eb="5">
      <t>ホンケン</t>
    </rPh>
    <rPh sb="6" eb="7">
      <t>カン</t>
    </rPh>
    <rPh sb="9" eb="10">
      <t>ト</t>
    </rPh>
    <rPh sb="11" eb="12">
      <t>ア</t>
    </rPh>
    <rPh sb="14" eb="16">
      <t>ブショ</t>
    </rPh>
    <rPh sb="22" eb="25">
      <t>タントウシャ</t>
    </rPh>
    <rPh sb="25" eb="26">
      <t>トウ</t>
    </rPh>
    <rPh sb="27" eb="29">
      <t>ニュウリョク</t>
    </rPh>
    <phoneticPr fontId="15"/>
  </si>
  <si>
    <t>▼ 住所はビル名も必ず入力してください。</t>
    <rPh sb="2" eb="4">
      <t>ジュウショ</t>
    </rPh>
    <rPh sb="7" eb="8">
      <t>メイ</t>
    </rPh>
    <rPh sb="9" eb="10">
      <t>カナラ</t>
    </rPh>
    <rPh sb="11" eb="13">
      <t>ニュウリョク</t>
    </rPh>
    <phoneticPr fontId="2"/>
  </si>
  <si>
    <t>東京　次郎</t>
    <rPh sb="0" eb="2">
      <t>トウキョウ</t>
    </rPh>
    <rPh sb="3" eb="5">
      <t>ジロウ</t>
    </rPh>
    <phoneticPr fontId="15"/>
  </si>
  <si>
    <t>maru...@co.jp</t>
    <phoneticPr fontId="15"/>
  </si>
  <si>
    <t>http://www.maru…jp</t>
    <phoneticPr fontId="15"/>
  </si>
  <si>
    <t>領収書の宛名は社名のみ記載してください。</t>
    <rPh sb="0" eb="3">
      <t>リョウシュウショ</t>
    </rPh>
    <rPh sb="4" eb="6">
      <t>アテナ</t>
    </rPh>
    <rPh sb="7" eb="9">
      <t>シャメイ</t>
    </rPh>
    <rPh sb="11" eb="13">
      <t>キサイ</t>
    </rPh>
    <phoneticPr fontId="15"/>
  </si>
  <si>
    <t>見本</t>
    <rPh sb="0" eb="2">
      <t>ミホン</t>
    </rPh>
    <phoneticPr fontId="15"/>
  </si>
  <si>
    <t>賛助会員（団体）</t>
    <rPh sb="0" eb="2">
      <t>サンジョ</t>
    </rPh>
    <rPh sb="2" eb="4">
      <t>カイイン</t>
    </rPh>
    <rPh sb="5" eb="7">
      <t>ダンタイ</t>
    </rPh>
    <phoneticPr fontId="2"/>
  </si>
  <si>
    <t>賛助会員（団体）</t>
    <rPh sb="0" eb="2">
      <t>サンジョ</t>
    </rPh>
    <rPh sb="2" eb="4">
      <t>カイイン</t>
    </rPh>
    <rPh sb="5" eb="7">
      <t>ダンタイ</t>
    </rPh>
    <phoneticPr fontId="14"/>
  </si>
  <si>
    <t>無回答</t>
    <rPh sb="0" eb="3">
      <t>ムカイトウ</t>
    </rPh>
    <phoneticPr fontId="10"/>
  </si>
  <si>
    <t>臨床開発部</t>
    <rPh sb="0" eb="2">
      <t>リンショウ</t>
    </rPh>
    <rPh sb="2" eb="5">
      <t>カイハツブ</t>
    </rPh>
    <phoneticPr fontId="15"/>
  </si>
  <si>
    <t>基本情報（※は必ず入力してください。）</t>
    <rPh sb="0" eb="2">
      <t>キホン</t>
    </rPh>
    <rPh sb="2" eb="4">
      <t>ジョウホウ</t>
    </rPh>
    <rPh sb="7" eb="8">
      <t>カナラ</t>
    </rPh>
    <rPh sb="9" eb="11">
      <t>ニュウリョク</t>
    </rPh>
    <phoneticPr fontId="2"/>
  </si>
  <si>
    <t>連絡先情報（書類送付先を入力してください）</t>
    <rPh sb="0" eb="3">
      <t>レンラクサキ</t>
    </rPh>
    <rPh sb="3" eb="5">
      <t>ジョウホウ</t>
    </rPh>
    <rPh sb="6" eb="8">
      <t>ショルイ</t>
    </rPh>
    <rPh sb="8" eb="10">
      <t>ソウフ</t>
    </rPh>
    <rPh sb="10" eb="11">
      <t>サキ</t>
    </rPh>
    <rPh sb="12" eb="14">
      <t>ニュウリョク</t>
    </rPh>
    <phoneticPr fontId="2"/>
  </si>
  <si>
    <t>日本臨床試験学会　入会申込書 ＜賛助会員 (団体）＞</t>
    <rPh sb="6" eb="7">
      <t>ガク</t>
    </rPh>
    <rPh sb="16" eb="18">
      <t>サンジョ</t>
    </rPh>
    <rPh sb="18" eb="20">
      <t>カイイン</t>
    </rPh>
    <rPh sb="22" eb="24">
      <t>ダンタイ</t>
    </rPh>
    <phoneticPr fontId="2"/>
  </si>
  <si>
    <t>日本臨床試験学会　入会申込書 ＜賛助会員（団体）＞</t>
    <rPh sb="6" eb="7">
      <t>ガク</t>
    </rPh>
    <rPh sb="16" eb="18">
      <t>サンジョ</t>
    </rPh>
    <rPh sb="18" eb="20">
      <t>カイイン</t>
    </rPh>
    <rPh sb="21" eb="23">
      <t>ダンタイ</t>
    </rPh>
    <phoneticPr fontId="2"/>
  </si>
  <si>
    <t>FAX　  ：03-5206-4002</t>
    <phoneticPr fontId="2"/>
  </si>
  <si>
    <t>E-mail ：info@j-sctr.org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</si>
</sst>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9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E5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19" fillId="0" borderId="0" xfId="0" applyFont="1" applyProtection="1">
      <alignment vertical="center"/>
    </xf>
    <xf numFmtId="0" fontId="19" fillId="0" borderId="0" xfId="0" applyFont="1" applyFill="1" applyProtection="1">
      <alignment vertical="center"/>
    </xf>
    <xf numFmtId="0" fontId="0" fillId="3" borderId="0" xfId="0" applyFill="1" applyProtection="1">
      <alignment vertical="center"/>
    </xf>
    <xf numFmtId="0" fontId="20" fillId="0" borderId="0" xfId="0" applyFont="1" applyProtection="1">
      <alignment vertical="center"/>
    </xf>
    <xf numFmtId="0" fontId="19" fillId="0" borderId="0" xfId="0" applyFont="1" applyBorder="1" applyProtection="1">
      <alignment vertical="center"/>
    </xf>
    <xf numFmtId="0" fontId="19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Protection="1">
      <alignment vertical="center"/>
    </xf>
    <xf numFmtId="0" fontId="19" fillId="0" borderId="0" xfId="0" applyFont="1" applyBorder="1">
      <alignment vertical="center"/>
    </xf>
    <xf numFmtId="0" fontId="21" fillId="0" borderId="0" xfId="0" applyFont="1" applyBorder="1" applyAlignment="1" applyProtection="1">
      <alignment horizontal="left" vertical="center"/>
    </xf>
    <xf numFmtId="0" fontId="21" fillId="0" borderId="0" xfId="0" applyFont="1">
      <alignment vertical="center"/>
    </xf>
    <xf numFmtId="0" fontId="21" fillId="0" borderId="0" xfId="0" applyFont="1" applyFill="1">
      <alignment vertic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top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9" fillId="0" borderId="0" xfId="0" applyFont="1">
      <alignment vertical="center"/>
    </xf>
    <xf numFmtId="0" fontId="19" fillId="0" borderId="0" xfId="0" applyFont="1" applyFill="1">
      <alignment vertical="center"/>
    </xf>
    <xf numFmtId="0" fontId="21" fillId="0" borderId="0" xfId="0" applyFont="1" applyAlignment="1">
      <alignment horizontal="left" vertical="center"/>
    </xf>
    <xf numFmtId="14" fontId="21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5" borderId="0" xfId="0" applyFont="1" applyFill="1">
      <alignment vertical="center"/>
    </xf>
    <xf numFmtId="0" fontId="19" fillId="5" borderId="0" xfId="0" applyFont="1" applyFill="1">
      <alignment vertical="center"/>
    </xf>
    <xf numFmtId="0" fontId="24" fillId="5" borderId="0" xfId="0" applyFont="1" applyFill="1" applyAlignment="1">
      <alignment vertical="center"/>
    </xf>
    <xf numFmtId="0" fontId="7" fillId="5" borderId="0" xfId="0" applyFont="1" applyFill="1">
      <alignment vertical="center"/>
    </xf>
    <xf numFmtId="0" fontId="0" fillId="5" borderId="0" xfId="0" applyFill="1">
      <alignment vertical="center"/>
    </xf>
    <xf numFmtId="0" fontId="0" fillId="5" borderId="0" xfId="0" applyFill="1" applyBorder="1">
      <alignment vertical="center"/>
    </xf>
    <xf numFmtId="0" fontId="0" fillId="5" borderId="0" xfId="0" applyFill="1" applyAlignment="1">
      <alignment vertical="center"/>
    </xf>
    <xf numFmtId="0" fontId="5" fillId="5" borderId="0" xfId="0" applyFont="1" applyFill="1" applyAlignment="1">
      <alignment vertical="center" wrapText="1"/>
    </xf>
    <xf numFmtId="0" fontId="6" fillId="5" borderId="0" xfId="0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0" fontId="4" fillId="5" borderId="0" xfId="0" applyFont="1" applyFill="1" applyAlignment="1">
      <alignment vertical="center"/>
    </xf>
    <xf numFmtId="0" fontId="5" fillId="5" borderId="0" xfId="0" applyFont="1" applyFill="1" applyBorder="1" applyAlignment="1" applyProtection="1">
      <alignment horizontal="left" vertical="center"/>
    </xf>
    <xf numFmtId="0" fontId="4" fillId="5" borderId="0" xfId="0" applyFont="1" applyFill="1" applyProtection="1">
      <alignment vertical="center"/>
    </xf>
    <xf numFmtId="0" fontId="5" fillId="5" borderId="0" xfId="0" applyFont="1" applyFill="1">
      <alignment vertical="center"/>
    </xf>
    <xf numFmtId="0" fontId="25" fillId="5" borderId="0" xfId="0" applyFont="1" applyFill="1">
      <alignment vertical="center"/>
    </xf>
    <xf numFmtId="0" fontId="25" fillId="5" borderId="0" xfId="0" applyFont="1" applyFill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Alignment="1" applyProtection="1">
      <alignment horizontal="left" vertical="center"/>
    </xf>
    <xf numFmtId="0" fontId="0" fillId="5" borderId="0" xfId="0" applyFont="1" applyFill="1" applyAlignment="1" applyProtection="1">
      <alignment horizontal="left" vertical="top"/>
    </xf>
    <xf numFmtId="0" fontId="0" fillId="5" borderId="0" xfId="0" applyFont="1" applyFill="1" applyAlignment="1" applyProtection="1">
      <alignment horizontal="left" vertical="center"/>
    </xf>
    <xf numFmtId="0" fontId="0" fillId="5" borderId="0" xfId="0" applyFont="1" applyFill="1" applyAlignment="1" applyProtection="1">
      <alignment horizontal="center" vertical="center"/>
    </xf>
    <xf numFmtId="0" fontId="1" fillId="5" borderId="0" xfId="0" applyFont="1" applyFill="1" applyAlignment="1" applyProtection="1">
      <alignment vertical="center"/>
    </xf>
    <xf numFmtId="0" fontId="1" fillId="5" borderId="0" xfId="0" applyFont="1" applyFill="1" applyAlignment="1">
      <alignment horizontal="right" vertical="center"/>
    </xf>
    <xf numFmtId="0" fontId="1" fillId="5" borderId="0" xfId="0" applyFont="1" applyFill="1">
      <alignment vertical="center"/>
    </xf>
    <xf numFmtId="0" fontId="0" fillId="5" borderId="0" xfId="0" applyFill="1" applyProtection="1">
      <alignment vertical="center"/>
    </xf>
    <xf numFmtId="0" fontId="25" fillId="5" borderId="0" xfId="0" applyFont="1" applyFill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5" fillId="5" borderId="0" xfId="0" applyFont="1" applyFill="1" applyProtection="1">
      <alignment vertical="center"/>
    </xf>
    <xf numFmtId="0" fontId="1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top"/>
    </xf>
    <xf numFmtId="0" fontId="0" fillId="2" borderId="0" xfId="0" applyFill="1" applyProtection="1">
      <alignment vertical="center"/>
    </xf>
    <xf numFmtId="0" fontId="3" fillId="2" borderId="0" xfId="0" applyFont="1" applyFill="1" applyProtection="1">
      <alignment vertical="center"/>
    </xf>
    <xf numFmtId="0" fontId="4" fillId="5" borderId="0" xfId="0" applyFont="1" applyFill="1" applyAlignment="1" applyProtection="1">
      <alignment vertical="center"/>
    </xf>
    <xf numFmtId="0" fontId="25" fillId="5" borderId="0" xfId="0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4" fillId="0" borderId="0" xfId="0" applyFont="1" applyProtection="1">
      <alignment vertical="center"/>
    </xf>
    <xf numFmtId="0" fontId="1" fillId="5" borderId="0" xfId="0" applyFont="1" applyFill="1" applyAlignment="1" applyProtection="1">
      <alignment horizontal="right" vertical="center"/>
    </xf>
    <xf numFmtId="0" fontId="1" fillId="5" borderId="0" xfId="0" applyFont="1" applyFill="1" applyProtection="1">
      <alignment vertical="center"/>
    </xf>
    <xf numFmtId="0" fontId="6" fillId="5" borderId="0" xfId="0" applyFont="1" applyFill="1" applyBorder="1" applyAlignment="1" applyProtection="1">
      <alignment horizontal="center" vertical="center"/>
    </xf>
    <xf numFmtId="0" fontId="5" fillId="5" borderId="0" xfId="0" applyFont="1" applyFill="1" applyAlignment="1" applyProtection="1">
      <alignment vertical="center" wrapText="1"/>
    </xf>
    <xf numFmtId="0" fontId="0" fillId="0" borderId="0" xfId="0" applyFill="1" applyAlignment="1" applyProtection="1">
      <alignment horizontal="center" vertical="center"/>
    </xf>
    <xf numFmtId="0" fontId="24" fillId="5" borderId="0" xfId="0" applyFont="1" applyFill="1" applyProtection="1">
      <alignment vertical="center"/>
    </xf>
    <xf numFmtId="0" fontId="19" fillId="5" borderId="0" xfId="0" applyFont="1" applyFill="1" applyProtection="1">
      <alignment vertical="center"/>
    </xf>
    <xf numFmtId="0" fontId="0" fillId="5" borderId="0" xfId="0" applyFill="1" applyBorder="1" applyProtection="1">
      <alignment vertical="center"/>
    </xf>
    <xf numFmtId="0" fontId="0" fillId="5" borderId="0" xfId="0" applyFill="1" applyAlignment="1" applyProtection="1">
      <alignment vertical="center"/>
    </xf>
    <xf numFmtId="14" fontId="21" fillId="0" borderId="0" xfId="0" applyNumberFormat="1" applyFont="1" applyAlignment="1" applyProtection="1">
      <alignment horizontal="left" vertical="center"/>
    </xf>
    <xf numFmtId="0" fontId="24" fillId="5" borderId="0" xfId="0" applyFont="1" applyFill="1" applyAlignment="1" applyProtection="1">
      <alignment vertical="center"/>
    </xf>
    <xf numFmtId="0" fontId="7" fillId="5" borderId="0" xfId="0" applyFont="1" applyFill="1" applyProtection="1">
      <alignment vertical="center"/>
    </xf>
    <xf numFmtId="0" fontId="4" fillId="5" borderId="0" xfId="0" applyFont="1" applyFill="1" applyBorder="1" applyAlignment="1" applyProtection="1">
      <alignment horizontal="center" vertical="center"/>
    </xf>
    <xf numFmtId="0" fontId="21" fillId="0" borderId="0" xfId="0" applyFont="1" applyProtection="1">
      <alignment vertical="center"/>
    </xf>
    <xf numFmtId="0" fontId="21" fillId="0" borderId="0" xfId="0" applyFont="1" applyFill="1" applyProtection="1">
      <alignment vertical="center"/>
    </xf>
    <xf numFmtId="0" fontId="0" fillId="4" borderId="0" xfId="0" applyFill="1" applyBorder="1" applyAlignment="1" applyProtection="1">
      <alignment vertical="center"/>
    </xf>
    <xf numFmtId="0" fontId="0" fillId="4" borderId="0" xfId="0" applyFill="1" applyProtection="1">
      <alignment vertical="center"/>
    </xf>
    <xf numFmtId="0" fontId="9" fillId="4" borderId="0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left" vertical="center"/>
    </xf>
    <xf numFmtId="0" fontId="3" fillId="2" borderId="0" xfId="0" applyFont="1" applyFill="1">
      <alignment vertical="center"/>
    </xf>
    <xf numFmtId="0" fontId="25" fillId="0" borderId="0" xfId="0" applyFont="1" applyFill="1">
      <alignment vertical="center"/>
    </xf>
    <xf numFmtId="0" fontId="6" fillId="6" borderId="1" xfId="0" applyFont="1" applyFill="1" applyBorder="1" applyAlignment="1">
      <alignment horizontal="left" vertical="center" indent="1"/>
    </xf>
    <xf numFmtId="0" fontId="6" fillId="6" borderId="2" xfId="0" applyFont="1" applyFill="1" applyBorder="1" applyAlignment="1">
      <alignment horizontal="left" vertical="center" indent="1"/>
    </xf>
    <xf numFmtId="0" fontId="6" fillId="6" borderId="3" xfId="0" applyFont="1" applyFill="1" applyBorder="1" applyAlignment="1">
      <alignment horizontal="left" vertical="center" indent="1"/>
    </xf>
    <xf numFmtId="0" fontId="26" fillId="5" borderId="0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horizontal="center" vertical="center"/>
    </xf>
    <xf numFmtId="176" fontId="6" fillId="6" borderId="1" xfId="0" applyNumberFormat="1" applyFont="1" applyFill="1" applyBorder="1" applyAlignment="1" applyProtection="1">
      <alignment horizontal="center" vertical="center"/>
    </xf>
    <xf numFmtId="176" fontId="6" fillId="6" borderId="2" xfId="0" applyNumberFormat="1" applyFont="1" applyFill="1" applyBorder="1" applyAlignment="1" applyProtection="1">
      <alignment horizontal="center" vertical="center"/>
    </xf>
    <xf numFmtId="176" fontId="6" fillId="6" borderId="3" xfId="0" applyNumberFormat="1" applyFont="1" applyFill="1" applyBorder="1" applyAlignment="1" applyProtection="1">
      <alignment horizontal="center" vertical="center"/>
    </xf>
    <xf numFmtId="0" fontId="0" fillId="5" borderId="4" xfId="0" applyFill="1" applyBorder="1" applyAlignment="1" applyProtection="1">
      <alignment horizontal="center" vertical="center"/>
    </xf>
    <xf numFmtId="0" fontId="1" fillId="5" borderId="0" xfId="0" applyFont="1" applyFill="1" applyAlignment="1">
      <alignment vertical="center"/>
    </xf>
    <xf numFmtId="0" fontId="0" fillId="5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0" fillId="0" borderId="1" xfId="0" applyFill="1" applyBorder="1" applyAlignment="1" applyProtection="1">
      <alignment horizontal="left" vertical="center" indent="1" shrinkToFit="1"/>
      <protection locked="0"/>
    </xf>
    <xf numFmtId="0" fontId="0" fillId="0" borderId="2" xfId="0" applyFill="1" applyBorder="1" applyAlignment="1" applyProtection="1">
      <alignment horizontal="left" vertical="center" indent="1" shrinkToFit="1"/>
      <protection locked="0"/>
    </xf>
    <xf numFmtId="0" fontId="0" fillId="0" borderId="3" xfId="0" applyFill="1" applyBorder="1" applyAlignment="1" applyProtection="1">
      <alignment horizontal="left" vertical="center" indent="1" shrinkToFit="1"/>
      <protection locked="0"/>
    </xf>
    <xf numFmtId="0" fontId="4" fillId="5" borderId="0" xfId="0" applyFont="1" applyFill="1">
      <alignment vertical="center"/>
    </xf>
    <xf numFmtId="0" fontId="5" fillId="5" borderId="0" xfId="0" applyFont="1" applyFill="1" applyAlignment="1">
      <alignment vertical="center" wrapText="1"/>
    </xf>
    <xf numFmtId="0" fontId="1" fillId="0" borderId="1" xfId="0" applyFont="1" applyFill="1" applyBorder="1" applyAlignment="1" applyProtection="1">
      <alignment horizontal="left" vertical="top" wrapText="1" indent="1" shrinkToFit="1"/>
      <protection locked="0"/>
    </xf>
    <xf numFmtId="0" fontId="1" fillId="0" borderId="2" xfId="0" applyFont="1" applyFill="1" applyBorder="1" applyAlignment="1" applyProtection="1">
      <alignment horizontal="left" vertical="top" indent="1" shrinkToFit="1"/>
      <protection locked="0"/>
    </xf>
    <xf numFmtId="0" fontId="1" fillId="0" borderId="3" xfId="0" applyFont="1" applyFill="1" applyBorder="1" applyAlignment="1" applyProtection="1">
      <alignment horizontal="left" vertical="top" indent="1" shrinkToFit="1"/>
      <protection locked="0"/>
    </xf>
    <xf numFmtId="49" fontId="0" fillId="7" borderId="0" xfId="0" applyNumberFormat="1" applyFill="1" applyAlignment="1" applyProtection="1">
      <alignment horizontal="left" vertical="center" shrinkToFit="1"/>
      <protection locked="0"/>
    </xf>
    <xf numFmtId="0" fontId="25" fillId="0" borderId="0" xfId="0" applyFont="1" applyFill="1" applyAlignment="1">
      <alignment vertical="center" wrapText="1"/>
    </xf>
    <xf numFmtId="0" fontId="5" fillId="5" borderId="0" xfId="0" applyFont="1" applyFill="1" applyBorder="1" applyAlignment="1">
      <alignment horizontal="left" vertical="center"/>
    </xf>
    <xf numFmtId="0" fontId="5" fillId="5" borderId="0" xfId="0" applyFont="1" applyFill="1" applyProtection="1">
      <alignment vertical="center"/>
    </xf>
    <xf numFmtId="0" fontId="24" fillId="0" borderId="0" xfId="0" applyFont="1" applyFill="1" applyAlignment="1">
      <alignment vertical="center" wrapText="1"/>
    </xf>
    <xf numFmtId="0" fontId="24" fillId="0" borderId="0" xfId="0" applyFont="1" applyFill="1">
      <alignment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Alignment="1">
      <alignment vertical="center"/>
    </xf>
    <xf numFmtId="0" fontId="1" fillId="0" borderId="1" xfId="0" applyFont="1" applyFill="1" applyBorder="1" applyAlignment="1" applyProtection="1">
      <alignment horizontal="left" vertical="center" indent="1" shrinkToFit="1"/>
      <protection locked="0"/>
    </xf>
    <xf numFmtId="0" fontId="1" fillId="0" borderId="2" xfId="0" applyFont="1" applyFill="1" applyBorder="1" applyAlignment="1" applyProtection="1">
      <alignment horizontal="left" vertical="center" indent="1" shrinkToFit="1"/>
      <protection locked="0"/>
    </xf>
    <xf numFmtId="0" fontId="1" fillId="0" borderId="3" xfId="0" applyFont="1" applyFill="1" applyBorder="1" applyAlignment="1" applyProtection="1">
      <alignment horizontal="left" vertical="center" indent="1" shrinkToFit="1"/>
      <protection locked="0"/>
    </xf>
    <xf numFmtId="0" fontId="0" fillId="0" borderId="2" xfId="0" applyFont="1" applyFill="1" applyBorder="1" applyAlignment="1" applyProtection="1">
      <alignment horizontal="left" vertical="center" indent="1" shrinkToFit="1"/>
      <protection locked="0"/>
    </xf>
    <xf numFmtId="0" fontId="0" fillId="0" borderId="3" xfId="0" applyFont="1" applyFill="1" applyBorder="1" applyAlignment="1" applyProtection="1">
      <alignment horizontal="left" vertical="center" indent="1" shrinkToFit="1"/>
      <protection locked="0"/>
    </xf>
    <xf numFmtId="0" fontId="0" fillId="5" borderId="0" xfId="0" applyFill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3" borderId="0" xfId="0" applyFill="1" applyBorder="1" applyAlignment="1">
      <alignment vertical="center" wrapText="1"/>
    </xf>
    <xf numFmtId="0" fontId="5" fillId="5" borderId="0" xfId="0" applyFont="1" applyFill="1" applyBorder="1" applyAlignment="1">
      <alignment vertical="top" wrapText="1"/>
    </xf>
    <xf numFmtId="0" fontId="26" fillId="0" borderId="1" xfId="0" applyFont="1" applyFill="1" applyBorder="1" applyAlignment="1" applyProtection="1">
      <alignment horizontal="left" vertical="center" indent="1" shrinkToFit="1"/>
      <protection locked="0"/>
    </xf>
    <xf numFmtId="0" fontId="26" fillId="0" borderId="2" xfId="0" applyFont="1" applyFill="1" applyBorder="1" applyAlignment="1" applyProtection="1">
      <alignment horizontal="left" vertical="center" indent="1" shrinkToFit="1"/>
      <protection locked="0"/>
    </xf>
    <xf numFmtId="0" fontId="26" fillId="0" borderId="3" xfId="0" applyFont="1" applyFill="1" applyBorder="1" applyAlignment="1" applyProtection="1">
      <alignment horizontal="left" vertical="center" indent="1" shrinkToFit="1"/>
      <protection locked="0"/>
    </xf>
    <xf numFmtId="0" fontId="0" fillId="0" borderId="1" xfId="0" applyFill="1" applyBorder="1" applyAlignment="1" applyProtection="1">
      <alignment horizontal="left" vertical="top" indent="1" shrinkToFit="1"/>
      <protection locked="0"/>
    </xf>
    <xf numFmtId="0" fontId="0" fillId="0" borderId="2" xfId="0" applyFont="1" applyFill="1" applyBorder="1" applyAlignment="1" applyProtection="1">
      <alignment horizontal="left" vertical="top" indent="1" shrinkToFit="1"/>
      <protection locked="0"/>
    </xf>
    <xf numFmtId="0" fontId="0" fillId="0" borderId="3" xfId="0" applyFont="1" applyFill="1" applyBorder="1" applyAlignment="1" applyProtection="1">
      <alignment horizontal="left" vertical="top" indent="1" shrinkToFit="1"/>
      <protection locked="0"/>
    </xf>
    <xf numFmtId="0" fontId="27" fillId="4" borderId="0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left" vertical="center" indent="1"/>
    </xf>
    <xf numFmtId="14" fontId="6" fillId="0" borderId="7" xfId="0" applyNumberFormat="1" applyFont="1" applyFill="1" applyBorder="1" applyAlignment="1">
      <alignment horizontal="left" vertical="center" indent="1"/>
    </xf>
    <xf numFmtId="49" fontId="6" fillId="0" borderId="6" xfId="0" applyNumberFormat="1" applyFont="1" applyFill="1" applyBorder="1" applyAlignment="1">
      <alignment horizontal="left" vertical="center" indent="1"/>
    </xf>
    <xf numFmtId="49" fontId="6" fillId="0" borderId="7" xfId="0" applyNumberFormat="1" applyFont="1" applyFill="1" applyBorder="1" applyAlignment="1">
      <alignment horizontal="left" vertical="center" inden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2" borderId="0" xfId="0" applyFont="1" applyFill="1" applyProtection="1">
      <alignment vertical="center"/>
    </xf>
    <xf numFmtId="0" fontId="25" fillId="0" borderId="0" xfId="0" applyFont="1" applyFill="1" applyProtection="1">
      <alignment vertical="center"/>
    </xf>
    <xf numFmtId="0" fontId="6" fillId="6" borderId="1" xfId="0" applyFont="1" applyFill="1" applyBorder="1" applyAlignment="1" applyProtection="1">
      <alignment horizontal="left" vertical="center" indent="1"/>
    </xf>
    <xf numFmtId="0" fontId="6" fillId="6" borderId="2" xfId="0" applyFont="1" applyFill="1" applyBorder="1" applyAlignment="1" applyProtection="1">
      <alignment horizontal="left" vertical="center" indent="1"/>
    </xf>
    <xf numFmtId="0" fontId="6" fillId="6" borderId="3" xfId="0" applyFont="1" applyFill="1" applyBorder="1" applyAlignment="1" applyProtection="1">
      <alignment horizontal="left" vertical="center" inden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1" fillId="5" borderId="0" xfId="0" applyFont="1" applyFill="1" applyAlignment="1" applyProtection="1">
      <alignment vertical="center"/>
    </xf>
    <xf numFmtId="0" fontId="0" fillId="5" borderId="0" xfId="0" applyFont="1" applyFill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 vertical="center" indent="1" shrinkToFit="1"/>
    </xf>
    <xf numFmtId="0" fontId="0" fillId="0" borderId="2" xfId="0" applyFill="1" applyBorder="1" applyAlignment="1" applyProtection="1">
      <alignment horizontal="left" vertical="center" indent="1" shrinkToFit="1"/>
    </xf>
    <xf numFmtId="0" fontId="0" fillId="0" borderId="3" xfId="0" applyFill="1" applyBorder="1" applyAlignment="1" applyProtection="1">
      <alignment horizontal="left" vertical="center" indent="1" shrinkToFit="1"/>
    </xf>
    <xf numFmtId="0" fontId="25" fillId="0" borderId="0" xfId="0" applyFont="1" applyFill="1" applyAlignment="1" applyProtection="1">
      <alignment vertical="center"/>
    </xf>
    <xf numFmtId="0" fontId="4" fillId="5" borderId="0" xfId="0" applyFont="1" applyFill="1" applyProtection="1">
      <alignment vertical="center"/>
    </xf>
    <xf numFmtId="49" fontId="0" fillId="7" borderId="0" xfId="0" applyNumberFormat="1" applyFill="1" applyAlignment="1" applyProtection="1">
      <alignment horizontal="left" vertical="center" shrinkToFit="1"/>
    </xf>
    <xf numFmtId="0" fontId="25" fillId="0" borderId="0" xfId="0" applyFont="1" applyFill="1" applyAlignment="1" applyProtection="1">
      <alignment vertical="center" wrapText="1"/>
    </xf>
    <xf numFmtId="0" fontId="5" fillId="5" borderId="0" xfId="0" applyFont="1" applyFill="1" applyBorder="1" applyAlignment="1" applyProtection="1">
      <alignment horizontal="left" vertical="center"/>
    </xf>
    <xf numFmtId="0" fontId="0" fillId="5" borderId="0" xfId="0" applyFill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vertical="center" wrapText="1"/>
    </xf>
    <xf numFmtId="0" fontId="24" fillId="0" borderId="0" xfId="0" applyFont="1" applyFill="1" applyProtection="1">
      <alignment vertical="center"/>
    </xf>
    <xf numFmtId="0" fontId="5" fillId="5" borderId="0" xfId="0" applyFont="1" applyFill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top" wrapText="1" indent="1" shrinkToFit="1"/>
    </xf>
    <xf numFmtId="0" fontId="1" fillId="0" borderId="2" xfId="0" applyFont="1" applyFill="1" applyBorder="1" applyAlignment="1" applyProtection="1">
      <alignment horizontal="left" vertical="top" indent="1" shrinkToFit="1"/>
    </xf>
    <xf numFmtId="0" fontId="1" fillId="0" borderId="3" xfId="0" applyFont="1" applyFill="1" applyBorder="1" applyAlignment="1" applyProtection="1">
      <alignment horizontal="left" vertical="top" indent="1" shrinkToFit="1"/>
    </xf>
    <xf numFmtId="0" fontId="0" fillId="5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14" fontId="6" fillId="0" borderId="6" xfId="0" applyNumberFormat="1" applyFont="1" applyFill="1" applyBorder="1" applyAlignment="1" applyProtection="1">
      <alignment horizontal="left" vertical="center" indent="1"/>
    </xf>
    <xf numFmtId="14" fontId="6" fillId="0" borderId="7" xfId="0" applyNumberFormat="1" applyFont="1" applyFill="1" applyBorder="1" applyAlignment="1" applyProtection="1">
      <alignment horizontal="left" vertical="center" indent="1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left" vertical="center" indent="1"/>
    </xf>
    <xf numFmtId="49" fontId="6" fillId="0" borderId="7" xfId="0" applyNumberFormat="1" applyFont="1" applyFill="1" applyBorder="1" applyAlignment="1" applyProtection="1">
      <alignment horizontal="left" vertical="center" indent="1"/>
    </xf>
    <xf numFmtId="0" fontId="0" fillId="3" borderId="0" xfId="0" applyFill="1" applyBorder="1" applyAlignment="1" applyProtection="1">
      <alignment vertical="center" wrapText="1"/>
    </xf>
    <xf numFmtId="0" fontId="27" fillId="4" borderId="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left" vertical="center" indent="1" shrinkToFit="1"/>
    </xf>
    <xf numFmtId="0" fontId="26" fillId="0" borderId="2" xfId="0" applyFont="1" applyFill="1" applyBorder="1" applyAlignment="1" applyProtection="1">
      <alignment horizontal="left" vertical="center" indent="1" shrinkToFit="1"/>
    </xf>
    <xf numFmtId="0" fontId="26" fillId="0" borderId="3" xfId="0" applyFont="1" applyFill="1" applyBorder="1" applyAlignment="1" applyProtection="1">
      <alignment horizontal="left" vertical="center" indent="1" shrinkToFit="1"/>
    </xf>
    <xf numFmtId="0" fontId="0" fillId="0" borderId="1" xfId="0" applyFont="1" applyFill="1" applyBorder="1" applyAlignment="1" applyProtection="1">
      <alignment horizontal="left" vertical="top" indent="1" shrinkToFit="1"/>
    </xf>
    <xf numFmtId="0" fontId="0" fillId="0" borderId="2" xfId="0" applyFont="1" applyFill="1" applyBorder="1" applyAlignment="1" applyProtection="1">
      <alignment horizontal="left" vertical="top" indent="1" shrinkToFit="1"/>
    </xf>
    <xf numFmtId="0" fontId="0" fillId="0" borderId="3" xfId="0" applyFont="1" applyFill="1" applyBorder="1" applyAlignment="1" applyProtection="1">
      <alignment horizontal="left" vertical="top" indent="1" shrinkToFit="1"/>
    </xf>
    <xf numFmtId="0" fontId="0" fillId="0" borderId="2" xfId="0" applyFont="1" applyFill="1" applyBorder="1" applyAlignment="1" applyProtection="1">
      <alignment horizontal="left" vertical="center" indent="1" shrinkToFit="1"/>
    </xf>
    <xf numFmtId="0" fontId="0" fillId="0" borderId="3" xfId="0" applyFont="1" applyFill="1" applyBorder="1" applyAlignment="1" applyProtection="1">
      <alignment horizontal="left" vertical="center" indent="1" shrinkToFit="1"/>
    </xf>
    <xf numFmtId="0" fontId="5" fillId="5" borderId="0" xfId="0" applyFont="1" applyFill="1" applyBorder="1" applyAlignment="1" applyProtection="1">
      <alignment vertical="top" wrapText="1"/>
    </xf>
    <xf numFmtId="0" fontId="24" fillId="0" borderId="0" xfId="0" applyFont="1" applyFill="1" applyAlignment="1" applyProtection="1">
      <alignment vertical="center"/>
    </xf>
    <xf numFmtId="0" fontId="1" fillId="0" borderId="1" xfId="0" applyFont="1" applyFill="1" applyBorder="1" applyAlignment="1" applyProtection="1">
      <alignment horizontal="left" vertical="center" indent="1" shrinkToFit="1"/>
    </xf>
    <xf numFmtId="0" fontId="1" fillId="0" borderId="2" xfId="0" applyFont="1" applyFill="1" applyBorder="1" applyAlignment="1" applyProtection="1">
      <alignment horizontal="left" vertical="center" indent="1" shrinkToFit="1"/>
    </xf>
    <xf numFmtId="0" fontId="1" fillId="0" borderId="3" xfId="0" applyFont="1" applyFill="1" applyBorder="1" applyAlignment="1" applyProtection="1">
      <alignment horizontal="left" vertical="center" indent="1" shrinkToFit="1"/>
    </xf>
  </cellXfs>
  <cellStyles count="2">
    <cellStyle name="パーセント 2" xfId="1" xr:uid="{00000000-0005-0000-0000-000000000000}"/>
    <cellStyle name="標準" xfId="0" builtinId="0"/>
  </cellStyles>
  <dxfs count="4">
    <dxf>
      <fill>
        <patternFill patternType="none">
          <bgColor indexed="65"/>
        </patternFill>
      </fill>
    </dxf>
    <dxf>
      <font>
        <color rgb="FFFF0000"/>
      </font>
    </dxf>
    <dxf>
      <fill>
        <patternFill patternType="none">
          <bgColor indexed="65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BE$16" lockText="1"/>
</file>

<file path=xl/ctrlProps/ctrlProp10.xml><?xml version="1.0" encoding="utf-8"?>
<formControlPr xmlns="http://schemas.microsoft.com/office/spreadsheetml/2009/9/main" objectType="CheckBox" fmlaLink="$BE$23" lockText="1"/>
</file>

<file path=xl/ctrlProps/ctrlProp11.xml><?xml version="1.0" encoding="utf-8"?>
<formControlPr xmlns="http://schemas.microsoft.com/office/spreadsheetml/2009/9/main" objectType="CheckBox" fmlaLink="$BE$16" lockText="1"/>
</file>

<file path=xl/ctrlProps/ctrlProp12.xml><?xml version="1.0" encoding="utf-8"?>
<formControlPr xmlns="http://schemas.microsoft.com/office/spreadsheetml/2009/9/main" objectType="CheckBox" checked="Checked" fmlaLink="$BE$17" lockText="1"/>
</file>

<file path=xl/ctrlProps/ctrlProp13.xml><?xml version="1.0" encoding="utf-8"?>
<formControlPr xmlns="http://schemas.microsoft.com/office/spreadsheetml/2009/9/main" objectType="CheckBox" fmlaLink="$BE$18" lockText="1"/>
</file>

<file path=xl/ctrlProps/ctrlProp14.xml><?xml version="1.0" encoding="utf-8"?>
<formControlPr xmlns="http://schemas.microsoft.com/office/spreadsheetml/2009/9/main" objectType="CheckBox" fmlaLink="$BE$19" lockText="1"/>
</file>

<file path=xl/ctrlProps/ctrlProp15.xml><?xml version="1.0" encoding="utf-8"?>
<formControlPr xmlns="http://schemas.microsoft.com/office/spreadsheetml/2009/9/main" objectType="CheckBox" fmlaLink="$BE$20" lockText="1"/>
</file>

<file path=xl/ctrlProps/ctrlProp16.xml><?xml version="1.0" encoding="utf-8"?>
<formControlPr xmlns="http://schemas.microsoft.com/office/spreadsheetml/2009/9/main" objectType="CheckBox" fmlaLink="$BE$21" lockText="1"/>
</file>

<file path=xl/ctrlProps/ctrlProp17.xml><?xml version="1.0" encoding="utf-8"?>
<formControlPr xmlns="http://schemas.microsoft.com/office/spreadsheetml/2009/9/main" objectType="CheckBox" fmlaLink="$BE$22" lockText="1"/>
</file>

<file path=xl/ctrlProps/ctrlProp18.xml><?xml version="1.0" encoding="utf-8"?>
<formControlPr xmlns="http://schemas.microsoft.com/office/spreadsheetml/2009/9/main" objectType="CheckBox" fmlaLink="$BE$28" lockText="1"/>
</file>

<file path=xl/ctrlProps/ctrlProp19.xml><?xml version="1.0" encoding="utf-8"?>
<formControlPr xmlns="http://schemas.microsoft.com/office/spreadsheetml/2009/9/main" objectType="CheckBox" checked="Checked" fmlaLink="$BE$29" lockText="1"/>
</file>

<file path=xl/ctrlProps/ctrlProp2.xml><?xml version="1.0" encoding="utf-8"?>
<formControlPr xmlns="http://schemas.microsoft.com/office/spreadsheetml/2009/9/main" objectType="CheckBox" fmlaLink="$BE$17" lockText="1"/>
</file>

<file path=xl/ctrlProps/ctrlProp20.xml><?xml version="1.0" encoding="utf-8"?>
<formControlPr xmlns="http://schemas.microsoft.com/office/spreadsheetml/2009/9/main" objectType="CheckBox" fmlaLink="$BE$23" lockText="1"/>
</file>

<file path=xl/ctrlProps/ctrlProp3.xml><?xml version="1.0" encoding="utf-8"?>
<formControlPr xmlns="http://schemas.microsoft.com/office/spreadsheetml/2009/9/main" objectType="CheckBox" fmlaLink="$BE$18" lockText="1"/>
</file>

<file path=xl/ctrlProps/ctrlProp4.xml><?xml version="1.0" encoding="utf-8"?>
<formControlPr xmlns="http://schemas.microsoft.com/office/spreadsheetml/2009/9/main" objectType="CheckBox" fmlaLink="$BE$19" lockText="1"/>
</file>

<file path=xl/ctrlProps/ctrlProp5.xml><?xml version="1.0" encoding="utf-8"?>
<formControlPr xmlns="http://schemas.microsoft.com/office/spreadsheetml/2009/9/main" objectType="CheckBox" fmlaLink="$BE$20" lockText="1"/>
</file>

<file path=xl/ctrlProps/ctrlProp6.xml><?xml version="1.0" encoding="utf-8"?>
<formControlPr xmlns="http://schemas.microsoft.com/office/spreadsheetml/2009/9/main" objectType="CheckBox" fmlaLink="$BE$21" lockText="1"/>
</file>

<file path=xl/ctrlProps/ctrlProp7.xml><?xml version="1.0" encoding="utf-8"?>
<formControlPr xmlns="http://schemas.microsoft.com/office/spreadsheetml/2009/9/main" objectType="CheckBox" fmlaLink="$BE$22" lockText="1"/>
</file>

<file path=xl/ctrlProps/ctrlProp8.xml><?xml version="1.0" encoding="utf-8"?>
<formControlPr xmlns="http://schemas.microsoft.com/office/spreadsheetml/2009/9/main" objectType="CheckBox" fmlaLink="$BE$28" lockText="1"/>
</file>

<file path=xl/ctrlProps/ctrlProp9.xml><?xml version="1.0" encoding="utf-8"?>
<formControlPr xmlns="http://schemas.microsoft.com/office/spreadsheetml/2009/9/main" objectType="CheckBox" fmlaLink="$BE$29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66675</xdr:colOff>
      <xdr:row>50</xdr:row>
      <xdr:rowOff>190500</xdr:rowOff>
    </xdr:from>
    <xdr:to>
      <xdr:col>82</xdr:col>
      <xdr:colOff>114300</xdr:colOff>
      <xdr:row>55</xdr:row>
      <xdr:rowOff>19050</xdr:rowOff>
    </xdr:to>
    <xdr:pic>
      <xdr:nvPicPr>
        <xdr:cNvPr id="18515" name="Picture 78">
          <a:extLst>
            <a:ext uri="{FF2B5EF4-FFF2-40B4-BE49-F238E27FC236}">
              <a16:creationId xmlns:a16="http://schemas.microsoft.com/office/drawing/2014/main" id="{00000000-0008-0000-0000-000053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8924925"/>
          <a:ext cx="31337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31750</xdr:colOff>
          <xdr:row>18</xdr:row>
          <xdr:rowOff>69850</xdr:rowOff>
        </xdr:from>
        <xdr:to>
          <xdr:col>15</xdr:col>
          <xdr:colOff>165100</xdr:colOff>
          <xdr:row>20</xdr:row>
          <xdr:rowOff>19050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146050</xdr:colOff>
          <xdr:row>19</xdr:row>
          <xdr:rowOff>0</xdr:rowOff>
        </xdr:from>
        <xdr:to>
          <xdr:col>21</xdr:col>
          <xdr:colOff>95250</xdr:colOff>
          <xdr:row>20</xdr:row>
          <xdr:rowOff>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0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</xdr:colOff>
          <xdr:row>18</xdr:row>
          <xdr:rowOff>69850</xdr:rowOff>
        </xdr:from>
        <xdr:to>
          <xdr:col>26</xdr:col>
          <xdr:colOff>152400</xdr:colOff>
          <xdr:row>20</xdr:row>
          <xdr:rowOff>19050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0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19</xdr:row>
          <xdr:rowOff>0</xdr:rowOff>
        </xdr:from>
        <xdr:to>
          <xdr:col>33</xdr:col>
          <xdr:colOff>133350</xdr:colOff>
          <xdr:row>20</xdr:row>
          <xdr:rowOff>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0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18</xdr:row>
          <xdr:rowOff>19050</xdr:rowOff>
        </xdr:from>
        <xdr:to>
          <xdr:col>38</xdr:col>
          <xdr:colOff>133350</xdr:colOff>
          <xdr:row>20</xdr:row>
          <xdr:rowOff>31750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0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19</xdr:row>
          <xdr:rowOff>19050</xdr:rowOff>
        </xdr:from>
        <xdr:to>
          <xdr:col>42</xdr:col>
          <xdr:colOff>133350</xdr:colOff>
          <xdr:row>19</xdr:row>
          <xdr:rowOff>222250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0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31750</xdr:colOff>
          <xdr:row>20</xdr:row>
          <xdr:rowOff>0</xdr:rowOff>
        </xdr:from>
        <xdr:to>
          <xdr:col>15</xdr:col>
          <xdr:colOff>165100</xdr:colOff>
          <xdr:row>20</xdr:row>
          <xdr:rowOff>228600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0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10</xdr:row>
          <xdr:rowOff>12700</xdr:rowOff>
        </xdr:from>
        <xdr:to>
          <xdr:col>16</xdr:col>
          <xdr:colOff>0</xdr:colOff>
          <xdr:row>10</xdr:row>
          <xdr:rowOff>279400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0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127000</xdr:colOff>
          <xdr:row>10</xdr:row>
          <xdr:rowOff>19050</xdr:rowOff>
        </xdr:from>
        <xdr:to>
          <xdr:col>24</xdr:col>
          <xdr:colOff>88900</xdr:colOff>
          <xdr:row>10</xdr:row>
          <xdr:rowOff>285750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0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19</xdr:row>
          <xdr:rowOff>228600</xdr:rowOff>
        </xdr:from>
        <xdr:to>
          <xdr:col>21</xdr:col>
          <xdr:colOff>95250</xdr:colOff>
          <xdr:row>20</xdr:row>
          <xdr:rowOff>209550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0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165100</xdr:colOff>
      <xdr:row>45</xdr:row>
      <xdr:rowOff>20108</xdr:rowOff>
    </xdr:from>
    <xdr:to>
      <xdr:col>43</xdr:col>
      <xdr:colOff>69849</xdr:colOff>
      <xdr:row>50</xdr:row>
      <xdr:rowOff>157691</xdr:rowOff>
    </xdr:to>
    <xdr:sp macro="" textlink="">
      <xdr:nvSpPr>
        <xdr:cNvPr id="4" name="対角する 2 つの角を丸めた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31683" y="7820025"/>
          <a:ext cx="3333749" cy="973666"/>
        </a:xfrm>
        <a:prstGeom prst="round2DiagRect">
          <a:avLst>
            <a:gd name="adj1" fmla="val 50000"/>
            <a:gd name="adj2" fmla="val 0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100"/>
            </a:lnSpc>
          </a:pPr>
          <a:r>
            <a:rPr kumimoji="1" lang="ja-JP" altLang="en-US" sz="1100"/>
            <a:t>入力された内容を上書き保存していただき、</a:t>
          </a:r>
        </a:p>
        <a:p>
          <a:pPr algn="ctr"/>
          <a:r>
            <a:rPr kumimoji="1" lang="ja-JP" altLang="en-US" sz="1100"/>
            <a:t>申込書（エクセルデータ）を</a:t>
          </a:r>
          <a:r>
            <a:rPr kumimoji="1" lang="en-US" altLang="ja-JP" sz="1100"/>
            <a:t>E-mail </a:t>
          </a:r>
          <a:r>
            <a:rPr kumimoji="1" lang="ja-JP" altLang="en-US" sz="1100"/>
            <a:t>にて</a:t>
          </a:r>
        </a:p>
        <a:p>
          <a:pPr algn="ctr">
            <a:lnSpc>
              <a:spcPts val="1300"/>
            </a:lnSpc>
          </a:pPr>
          <a:r>
            <a:rPr kumimoji="1" lang="ja-JP" altLang="en-US" sz="1100"/>
            <a:t>事務局までお送りください。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31750</xdr:colOff>
          <xdr:row>18</xdr:row>
          <xdr:rowOff>69850</xdr:rowOff>
        </xdr:from>
        <xdr:to>
          <xdr:col>15</xdr:col>
          <xdr:colOff>165100</xdr:colOff>
          <xdr:row>20</xdr:row>
          <xdr:rowOff>19050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146050</xdr:colOff>
          <xdr:row>19</xdr:row>
          <xdr:rowOff>0</xdr:rowOff>
        </xdr:from>
        <xdr:to>
          <xdr:col>21</xdr:col>
          <xdr:colOff>95250</xdr:colOff>
          <xdr:row>20</xdr:row>
          <xdr:rowOff>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</xdr:colOff>
          <xdr:row>18</xdr:row>
          <xdr:rowOff>69850</xdr:rowOff>
        </xdr:from>
        <xdr:to>
          <xdr:col>26</xdr:col>
          <xdr:colOff>152400</xdr:colOff>
          <xdr:row>20</xdr:row>
          <xdr:rowOff>19050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1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19</xdr:row>
          <xdr:rowOff>0</xdr:rowOff>
        </xdr:from>
        <xdr:to>
          <xdr:col>33</xdr:col>
          <xdr:colOff>133350</xdr:colOff>
          <xdr:row>20</xdr:row>
          <xdr:rowOff>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1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18</xdr:row>
          <xdr:rowOff>19050</xdr:rowOff>
        </xdr:from>
        <xdr:to>
          <xdr:col>38</xdr:col>
          <xdr:colOff>133350</xdr:colOff>
          <xdr:row>20</xdr:row>
          <xdr:rowOff>31750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1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19</xdr:row>
          <xdr:rowOff>19050</xdr:rowOff>
        </xdr:from>
        <xdr:to>
          <xdr:col>42</xdr:col>
          <xdr:colOff>133350</xdr:colOff>
          <xdr:row>19</xdr:row>
          <xdr:rowOff>222250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1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31750</xdr:colOff>
          <xdr:row>20</xdr:row>
          <xdr:rowOff>0</xdr:rowOff>
        </xdr:from>
        <xdr:to>
          <xdr:col>15</xdr:col>
          <xdr:colOff>165100</xdr:colOff>
          <xdr:row>20</xdr:row>
          <xdr:rowOff>228600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1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10</xdr:row>
          <xdr:rowOff>12700</xdr:rowOff>
        </xdr:from>
        <xdr:to>
          <xdr:col>16</xdr:col>
          <xdr:colOff>0</xdr:colOff>
          <xdr:row>10</xdr:row>
          <xdr:rowOff>279400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1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127000</xdr:colOff>
          <xdr:row>10</xdr:row>
          <xdr:rowOff>19050</xdr:rowOff>
        </xdr:from>
        <xdr:to>
          <xdr:col>24</xdr:col>
          <xdr:colOff>88900</xdr:colOff>
          <xdr:row>10</xdr:row>
          <xdr:rowOff>285750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1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19</xdr:row>
          <xdr:rowOff>228600</xdr:rowOff>
        </xdr:from>
        <xdr:to>
          <xdr:col>21</xdr:col>
          <xdr:colOff>95250</xdr:colOff>
          <xdr:row>20</xdr:row>
          <xdr:rowOff>209550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1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FF"/>
  </sheetPr>
  <dimension ref="B1:BH317"/>
  <sheetViews>
    <sheetView showGridLines="0" showRowColHeaders="0" tabSelected="1" view="pageBreakPreview" zoomScale="90" zoomScaleNormal="100" zoomScaleSheetLayoutView="90" workbookViewId="0">
      <selection activeCell="O47" sqref="O47:AV47"/>
    </sheetView>
  </sheetViews>
  <sheetFormatPr defaultColWidth="2.26953125" defaultRowHeight="13" x14ac:dyDescent="0.2"/>
  <cols>
    <col min="1" max="1" width="2.26953125" style="27"/>
    <col min="2" max="2" width="0.90625" style="27" customWidth="1"/>
    <col min="3" max="5" width="2.7265625" style="27" customWidth="1"/>
    <col min="6" max="6" width="0.90625" style="27" customWidth="1"/>
    <col min="7" max="11" width="2.453125" style="27" customWidth="1"/>
    <col min="12" max="14" width="0.7265625" style="27" customWidth="1"/>
    <col min="15" max="29" width="2.26953125" style="27"/>
    <col min="30" max="30" width="2.7265625" style="27" customWidth="1"/>
    <col min="31" max="48" width="2.26953125" style="27"/>
    <col min="49" max="49" width="1" style="27" customWidth="1"/>
    <col min="50" max="52" width="2.26953125" style="27"/>
    <col min="53" max="53" width="2.90625" style="27" hidden="1" customWidth="1"/>
    <col min="54" max="55" width="8.6328125" style="13" hidden="1" customWidth="1"/>
    <col min="56" max="56" width="8.6328125" style="32" hidden="1" customWidth="1"/>
    <col min="57" max="57" width="8.6328125" style="27" hidden="1" customWidth="1"/>
    <col min="58" max="58" width="4.08984375" style="30" hidden="1" customWidth="1"/>
    <col min="59" max="60" width="4.08984375" style="27" hidden="1" customWidth="1"/>
    <col min="61" max="67" width="0" style="27" hidden="1" customWidth="1"/>
    <col min="68" max="16384" width="2.26953125" style="27"/>
  </cols>
  <sheetData>
    <row r="1" spans="2:58" ht="13.5" customHeight="1" x14ac:dyDescent="0.2">
      <c r="B1" s="22" t="s">
        <v>16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95" t="s">
        <v>119</v>
      </c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5"/>
      <c r="AV1" s="5"/>
      <c r="AW1" s="5"/>
      <c r="BD1" s="34" t="s">
        <v>92</v>
      </c>
    </row>
    <row r="2" spans="2:58" ht="13.5" customHeight="1" x14ac:dyDescent="0.2">
      <c r="B2" s="23" t="s">
        <v>122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5"/>
      <c r="AV2" s="5"/>
      <c r="AW2" s="5"/>
      <c r="BB2" s="13" t="s">
        <v>77</v>
      </c>
      <c r="BC2" s="13" t="s">
        <v>18</v>
      </c>
      <c r="BD2" s="32" t="str">
        <f>IF(O15="","",O15)</f>
        <v/>
      </c>
    </row>
    <row r="3" spans="2:58" ht="13.5" customHeight="1" x14ac:dyDescent="0.2">
      <c r="B3" s="24" t="s">
        <v>121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5"/>
      <c r="AV3" s="5"/>
      <c r="AW3" s="5"/>
      <c r="BC3" s="13" t="s">
        <v>19</v>
      </c>
      <c r="BD3" s="32" t="str">
        <f>IF(O17="","",O17)</f>
        <v/>
      </c>
    </row>
    <row r="4" spans="2:58" x14ac:dyDescent="0.2">
      <c r="B4" s="2"/>
      <c r="C4" s="96" t="s">
        <v>117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BB4" s="14" t="s">
        <v>79</v>
      </c>
      <c r="BC4" s="14" t="s">
        <v>80</v>
      </c>
      <c r="BD4" s="32" t="str">
        <f>IF(O23="","",O23)</f>
        <v/>
      </c>
    </row>
    <row r="5" spans="2:58" ht="4.5" customHeight="1" x14ac:dyDescent="0.2">
      <c r="BC5" s="13" t="s">
        <v>81</v>
      </c>
      <c r="BD5" s="32" t="str">
        <f>IF(O25="","",O25)</f>
        <v/>
      </c>
    </row>
    <row r="6" spans="2:58" ht="4.5" customHeight="1" thickBot="1" x14ac:dyDescent="0.25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25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BB6" s="14" t="s">
        <v>29</v>
      </c>
      <c r="BC6" s="14" t="s">
        <v>78</v>
      </c>
      <c r="BD6" s="19" t="s">
        <v>114</v>
      </c>
    </row>
    <row r="7" spans="2:58" ht="21.75" customHeight="1" x14ac:dyDescent="0.2">
      <c r="B7" s="39"/>
      <c r="C7" s="97" t="s">
        <v>49</v>
      </c>
      <c r="D7" s="97"/>
      <c r="E7" s="97"/>
      <c r="F7" s="97"/>
      <c r="G7" s="97"/>
      <c r="H7" s="97"/>
      <c r="I7" s="97"/>
      <c r="J7" s="97"/>
      <c r="K7" s="97"/>
      <c r="L7" s="39"/>
      <c r="M7" s="25"/>
      <c r="N7" s="39"/>
      <c r="O7" s="98" t="s">
        <v>113</v>
      </c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100"/>
      <c r="AC7" s="39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39"/>
      <c r="BB7" s="13" t="s">
        <v>82</v>
      </c>
      <c r="BC7" s="13" t="s">
        <v>20</v>
      </c>
      <c r="BD7" s="32" t="str">
        <f>IF(Q31="","",Q31&amp;"-"&amp;V31)</f>
        <v/>
      </c>
    </row>
    <row r="8" spans="2:58" ht="4.5" customHeight="1" thickBot="1" x14ac:dyDescent="0.25">
      <c r="B8" s="39"/>
      <c r="C8" s="48"/>
      <c r="D8" s="60"/>
      <c r="E8" s="60"/>
      <c r="F8" s="49"/>
      <c r="G8" s="49"/>
      <c r="H8" s="49"/>
      <c r="I8" s="49"/>
      <c r="J8" s="49"/>
      <c r="K8" s="49"/>
      <c r="L8" s="39"/>
      <c r="M8" s="25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BC8" s="13" t="s">
        <v>42</v>
      </c>
      <c r="BD8" s="32" t="str">
        <f>IF(O33="","",O33)</f>
        <v/>
      </c>
    </row>
    <row r="9" spans="2:58" ht="21.75" customHeight="1" x14ac:dyDescent="0.2">
      <c r="B9" s="39"/>
      <c r="C9" s="97" t="s">
        <v>53</v>
      </c>
      <c r="D9" s="97"/>
      <c r="E9" s="97"/>
      <c r="F9" s="97"/>
      <c r="G9" s="97"/>
      <c r="H9" s="97"/>
      <c r="I9" s="97"/>
      <c r="J9" s="97"/>
      <c r="K9" s="97"/>
      <c r="L9" s="39"/>
      <c r="M9" s="25"/>
      <c r="N9" s="39"/>
      <c r="O9" s="101" t="s">
        <v>73</v>
      </c>
      <c r="P9" s="101"/>
      <c r="Q9" s="101"/>
      <c r="R9" s="101"/>
      <c r="S9" s="101"/>
      <c r="T9" s="101"/>
      <c r="U9" s="101"/>
      <c r="V9" s="101"/>
      <c r="W9" s="102"/>
      <c r="X9" s="103"/>
      <c r="Y9" s="104"/>
      <c r="Z9" s="105" t="s">
        <v>74</v>
      </c>
      <c r="AA9" s="106"/>
      <c r="AB9" s="107" t="s">
        <v>54</v>
      </c>
      <c r="AC9" s="108"/>
      <c r="AD9" s="109" t="str">
        <f>IF(W9="","",100000*W9)</f>
        <v/>
      </c>
      <c r="AE9" s="110"/>
      <c r="AF9" s="110"/>
      <c r="AG9" s="110"/>
      <c r="AH9" s="110"/>
      <c r="AI9" s="110"/>
      <c r="AJ9" s="111"/>
      <c r="AK9" s="112" t="s">
        <v>55</v>
      </c>
      <c r="AL9" s="108"/>
      <c r="AM9" s="46" t="s">
        <v>72</v>
      </c>
      <c r="AN9" s="47"/>
      <c r="AO9" s="47"/>
      <c r="AP9" s="47"/>
      <c r="AQ9" s="47"/>
      <c r="AR9" s="47"/>
      <c r="AS9" s="47"/>
      <c r="AT9" s="47"/>
      <c r="AU9" s="47"/>
      <c r="AV9" s="47"/>
      <c r="AW9" s="47"/>
      <c r="BB9" s="14"/>
      <c r="BC9" s="13" t="s">
        <v>21</v>
      </c>
      <c r="BD9" s="32" t="str">
        <f>IF(O35="","",O35&amp;"-"&amp;T35&amp;"-"&amp;Z35)</f>
        <v/>
      </c>
    </row>
    <row r="10" spans="2:58" ht="4.5" customHeight="1" x14ac:dyDescent="0.2">
      <c r="B10" s="39"/>
      <c r="C10" s="49"/>
      <c r="D10" s="49"/>
      <c r="E10" s="49"/>
      <c r="F10" s="49"/>
      <c r="G10" s="49"/>
      <c r="H10" s="49"/>
      <c r="I10" s="49"/>
      <c r="J10" s="49"/>
      <c r="K10" s="49"/>
      <c r="L10" s="39"/>
      <c r="M10" s="25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BB10" s="14"/>
      <c r="BC10" s="17" t="s">
        <v>22</v>
      </c>
      <c r="BD10" s="32" t="str">
        <f>IF(AI35="","",AI35)</f>
        <v/>
      </c>
    </row>
    <row r="11" spans="2:58" ht="26.25" customHeight="1" x14ac:dyDescent="0.2">
      <c r="B11" s="39"/>
      <c r="C11" s="97" t="s">
        <v>71</v>
      </c>
      <c r="D11" s="97"/>
      <c r="E11" s="97"/>
      <c r="F11" s="97"/>
      <c r="G11" s="97"/>
      <c r="H11" s="97"/>
      <c r="I11" s="97"/>
      <c r="J11" s="97"/>
      <c r="K11" s="97"/>
      <c r="L11" s="39"/>
      <c r="M11" s="25"/>
      <c r="N11" s="45"/>
      <c r="O11" s="45"/>
      <c r="P11" s="45"/>
      <c r="Q11" s="113" t="s">
        <v>70</v>
      </c>
      <c r="R11" s="113"/>
      <c r="S11" s="45"/>
      <c r="T11" s="45"/>
      <c r="U11" s="45"/>
      <c r="V11" s="45"/>
      <c r="W11" s="45"/>
      <c r="X11" s="45"/>
      <c r="Y11" s="113" t="s">
        <v>69</v>
      </c>
      <c r="Z11" s="113"/>
      <c r="AA11" s="113"/>
      <c r="AB11" s="45"/>
      <c r="AC11" s="48" t="s">
        <v>56</v>
      </c>
      <c r="AD11" s="45"/>
      <c r="AE11" s="45"/>
      <c r="AF11" s="45"/>
      <c r="AG11" s="45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BB11" s="14"/>
      <c r="BC11" s="17" t="s">
        <v>23</v>
      </c>
      <c r="BD11" s="32" t="str">
        <f>IF(O37="","",O37&amp;"-"&amp;T37&amp;"-"&amp;Z37)</f>
        <v/>
      </c>
      <c r="BF11" s="31"/>
    </row>
    <row r="12" spans="2:58" ht="4.5" customHeight="1" thickBot="1" x14ac:dyDescent="0.25">
      <c r="B12" s="39"/>
      <c r="C12" s="49"/>
      <c r="D12" s="49"/>
      <c r="E12" s="49"/>
      <c r="F12" s="49"/>
      <c r="G12" s="49"/>
      <c r="H12" s="49"/>
      <c r="I12" s="49"/>
      <c r="J12" s="49"/>
      <c r="K12" s="49"/>
      <c r="L12" s="39"/>
      <c r="M12" s="25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BB12" s="14"/>
      <c r="BC12" s="17" t="s">
        <v>84</v>
      </c>
      <c r="BD12" s="32" t="str">
        <f>IF(O39="","",O39)</f>
        <v/>
      </c>
    </row>
    <row r="13" spans="2:58" ht="22.5" customHeight="1" x14ac:dyDescent="0.2">
      <c r="B13" s="39"/>
      <c r="C13" s="97" t="s">
        <v>43</v>
      </c>
      <c r="D13" s="97"/>
      <c r="E13" s="97"/>
      <c r="F13" s="97"/>
      <c r="G13" s="97"/>
      <c r="H13" s="97"/>
      <c r="I13" s="97"/>
      <c r="J13" s="97"/>
      <c r="K13" s="97"/>
      <c r="L13" s="39"/>
      <c r="M13" s="25"/>
      <c r="N13" s="39"/>
      <c r="O13" s="114" t="s">
        <v>4</v>
      </c>
      <c r="P13" s="114"/>
      <c r="Q13" s="114"/>
      <c r="R13" s="102"/>
      <c r="S13" s="103"/>
      <c r="T13" s="103"/>
      <c r="U13" s="104"/>
      <c r="V13" s="114" t="s">
        <v>1</v>
      </c>
      <c r="W13" s="114"/>
      <c r="X13" s="102"/>
      <c r="Y13" s="103"/>
      <c r="Z13" s="104"/>
      <c r="AA13" s="114" t="s">
        <v>2</v>
      </c>
      <c r="AB13" s="114"/>
      <c r="AC13" s="102"/>
      <c r="AD13" s="103"/>
      <c r="AE13" s="104"/>
      <c r="AF13" s="114" t="s">
        <v>3</v>
      </c>
      <c r="AG13" s="114"/>
      <c r="AH13" s="4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BB13" s="14"/>
      <c r="BC13" s="17" t="s">
        <v>85</v>
      </c>
      <c r="BD13" s="32" t="str">
        <f>IF(O41="","",O41)</f>
        <v/>
      </c>
    </row>
    <row r="14" spans="2:58" s="26" customFormat="1" ht="4.5" customHeight="1" thickBot="1" x14ac:dyDescent="0.25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25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27"/>
      <c r="AY14" s="27"/>
      <c r="AZ14" s="27"/>
      <c r="BA14" s="27"/>
      <c r="BB14" s="14"/>
      <c r="BC14" s="17" t="s">
        <v>24</v>
      </c>
      <c r="BD14" s="32" t="str">
        <f>IF(O43="","",O43)</f>
        <v/>
      </c>
      <c r="BF14" s="30"/>
    </row>
    <row r="15" spans="2:58" ht="25.5" customHeight="1" x14ac:dyDescent="0.2">
      <c r="B15" s="39"/>
      <c r="C15" s="115" t="s">
        <v>45</v>
      </c>
      <c r="D15" s="115"/>
      <c r="E15" s="115"/>
      <c r="F15" s="60"/>
      <c r="G15" s="115" t="s">
        <v>51</v>
      </c>
      <c r="H15" s="115"/>
      <c r="I15" s="115"/>
      <c r="J15" s="115"/>
      <c r="K15" s="115"/>
      <c r="L15" s="39"/>
      <c r="M15" s="25"/>
      <c r="N15" s="39"/>
      <c r="O15" s="116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8"/>
      <c r="AW15" s="39"/>
      <c r="BB15" s="14"/>
      <c r="BC15" s="17" t="s">
        <v>83</v>
      </c>
      <c r="BD15" s="32" t="str">
        <f>IF(O45="","",O45)</f>
        <v/>
      </c>
      <c r="BF15" s="62"/>
    </row>
    <row r="16" spans="2:58" ht="4.5" customHeight="1" thickBot="1" x14ac:dyDescent="0.25">
      <c r="B16" s="39"/>
      <c r="C16" s="115"/>
      <c r="D16" s="115"/>
      <c r="E16" s="115"/>
      <c r="F16" s="60"/>
      <c r="G16" s="60"/>
      <c r="H16" s="60"/>
      <c r="I16" s="60"/>
      <c r="J16" s="60"/>
      <c r="K16" s="60"/>
      <c r="L16" s="39"/>
      <c r="M16" s="25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BB16" s="16" t="s">
        <v>30</v>
      </c>
      <c r="BC16" s="16" t="s">
        <v>31</v>
      </c>
      <c r="BD16" s="32" t="str">
        <f>IF(BE16=FALSE,"","医療機関")</f>
        <v/>
      </c>
      <c r="BE16" s="28" t="b">
        <v>0</v>
      </c>
    </row>
    <row r="17" spans="2:58" ht="25.5" customHeight="1" x14ac:dyDescent="0.2">
      <c r="B17" s="39"/>
      <c r="C17" s="115"/>
      <c r="D17" s="115"/>
      <c r="E17" s="115"/>
      <c r="F17" s="60"/>
      <c r="G17" s="97" t="s">
        <v>52</v>
      </c>
      <c r="H17" s="97"/>
      <c r="I17" s="97"/>
      <c r="J17" s="97"/>
      <c r="K17" s="97"/>
      <c r="L17" s="39"/>
      <c r="M17" s="25"/>
      <c r="N17" s="39"/>
      <c r="O17" s="116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8"/>
      <c r="AW17" s="44"/>
      <c r="BB17" s="14"/>
      <c r="BC17" s="14" t="s">
        <v>32</v>
      </c>
      <c r="BD17" s="32" t="str">
        <f>IF(BE17=FALSE,"","製薬企業")</f>
        <v/>
      </c>
      <c r="BE17" s="28" t="b">
        <v>0</v>
      </c>
      <c r="BF17" s="14"/>
    </row>
    <row r="18" spans="2:58" s="1" customFormat="1" ht="13.5" customHeight="1" x14ac:dyDescent="0.2">
      <c r="B18" s="44"/>
      <c r="C18" s="115"/>
      <c r="D18" s="115"/>
      <c r="E18" s="115"/>
      <c r="F18" s="60"/>
      <c r="G18" s="97"/>
      <c r="H18" s="97"/>
      <c r="I18" s="97"/>
      <c r="J18" s="97"/>
      <c r="K18" s="97"/>
      <c r="L18" s="39"/>
      <c r="M18" s="25"/>
      <c r="N18" s="44"/>
      <c r="O18" s="119" t="s">
        <v>46</v>
      </c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44"/>
      <c r="AX18" s="27"/>
      <c r="AY18" s="27"/>
      <c r="AZ18" s="27"/>
      <c r="BA18" s="27"/>
      <c r="BB18" s="16"/>
      <c r="BC18" s="16" t="s">
        <v>33</v>
      </c>
      <c r="BD18" s="32" t="str">
        <f>IF(BE18=FALSE,"","医療機器企業")</f>
        <v/>
      </c>
      <c r="BE18" s="29" t="b">
        <v>0</v>
      </c>
      <c r="BF18" s="14"/>
    </row>
    <row r="19" spans="2:58" ht="5.25" customHeight="1" x14ac:dyDescent="0.2">
      <c r="B19" s="39"/>
      <c r="C19" s="49"/>
      <c r="D19" s="49"/>
      <c r="E19" s="49"/>
      <c r="F19" s="49"/>
      <c r="G19" s="49"/>
      <c r="H19" s="49"/>
      <c r="I19" s="49"/>
      <c r="J19" s="49"/>
      <c r="K19" s="49"/>
      <c r="L19" s="39"/>
      <c r="M19" s="25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BB19" s="14"/>
      <c r="BC19" s="14" t="s">
        <v>88</v>
      </c>
      <c r="BD19" s="32" t="str">
        <f>IF(BE19=FALSE,"","CRO")</f>
        <v/>
      </c>
      <c r="BE19" s="28" t="b">
        <v>0</v>
      </c>
      <c r="BF19" s="15"/>
    </row>
    <row r="20" spans="2:58" s="1" customFormat="1" ht="19.5" customHeight="1" x14ac:dyDescent="0.2">
      <c r="B20" s="44"/>
      <c r="C20" s="97" t="s">
        <v>68</v>
      </c>
      <c r="D20" s="97"/>
      <c r="E20" s="97"/>
      <c r="F20" s="97"/>
      <c r="G20" s="97"/>
      <c r="H20" s="97"/>
      <c r="I20" s="97"/>
      <c r="J20" s="97"/>
      <c r="K20" s="97"/>
      <c r="L20" s="39"/>
      <c r="M20" s="11"/>
      <c r="N20" s="47"/>
      <c r="O20" s="51"/>
      <c r="P20" s="52" t="s">
        <v>57</v>
      </c>
      <c r="Q20" s="53"/>
      <c r="R20" s="53"/>
      <c r="S20" s="53"/>
      <c r="T20" s="53"/>
      <c r="U20" s="53"/>
      <c r="V20" s="54" t="s">
        <v>37</v>
      </c>
      <c r="W20" s="54"/>
      <c r="X20" s="55"/>
      <c r="Y20" s="54"/>
      <c r="Z20" s="54"/>
      <c r="AA20" s="52" t="s">
        <v>58</v>
      </c>
      <c r="AB20" s="54"/>
      <c r="AC20" s="54"/>
      <c r="AD20" s="56"/>
      <c r="AE20" s="55"/>
      <c r="AF20" s="55"/>
      <c r="AG20" s="54"/>
      <c r="AH20" s="52" t="s">
        <v>59</v>
      </c>
      <c r="AI20" s="54"/>
      <c r="AJ20" s="54"/>
      <c r="AK20" s="54"/>
      <c r="AL20" s="54"/>
      <c r="AM20" s="52" t="s">
        <v>60</v>
      </c>
      <c r="AN20" s="55"/>
      <c r="AO20" s="55"/>
      <c r="AP20" s="54"/>
      <c r="AQ20" s="54" t="s">
        <v>38</v>
      </c>
      <c r="AR20" s="54"/>
      <c r="AS20" s="56"/>
      <c r="AT20" s="55"/>
      <c r="AU20" s="55"/>
      <c r="AV20" s="54"/>
      <c r="AW20" s="54"/>
      <c r="AX20" s="27"/>
      <c r="AY20" s="27"/>
      <c r="AZ20" s="27"/>
      <c r="BA20" s="27"/>
      <c r="BB20" s="14"/>
      <c r="BC20" s="14" t="s">
        <v>39</v>
      </c>
      <c r="BD20" s="32" t="str">
        <f>IF(BE20=FALSE,"","SMO")</f>
        <v/>
      </c>
      <c r="BE20" s="29" t="b">
        <v>0</v>
      </c>
      <c r="BF20" s="30"/>
    </row>
    <row r="21" spans="2:58" s="1" customFormat="1" ht="19.5" customHeight="1" x14ac:dyDescent="0.2">
      <c r="B21" s="44"/>
      <c r="C21" s="97"/>
      <c r="D21" s="97"/>
      <c r="E21" s="97"/>
      <c r="F21" s="97"/>
      <c r="G21" s="97"/>
      <c r="H21" s="97"/>
      <c r="I21" s="97"/>
      <c r="J21" s="97"/>
      <c r="K21" s="97"/>
      <c r="L21" s="39"/>
      <c r="M21" s="25"/>
      <c r="N21" s="44"/>
      <c r="O21" s="55"/>
      <c r="P21" s="52" t="s">
        <v>89</v>
      </c>
      <c r="Q21" s="54"/>
      <c r="R21" s="54"/>
      <c r="S21" s="54"/>
      <c r="T21" s="54"/>
      <c r="U21" s="54"/>
      <c r="V21" s="52" t="s">
        <v>61</v>
      </c>
      <c r="W21" s="54"/>
      <c r="X21" s="54"/>
      <c r="Y21" s="57" t="s">
        <v>5</v>
      </c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58" t="s">
        <v>6</v>
      </c>
      <c r="AL21" s="48" t="s">
        <v>56</v>
      </c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27"/>
      <c r="AY21" s="27"/>
      <c r="AZ21" s="27"/>
      <c r="BA21" s="27"/>
      <c r="BB21" s="14"/>
      <c r="BC21" s="14" t="s">
        <v>34</v>
      </c>
      <c r="BD21" s="32" t="str">
        <f>IF(BE21=FALSE,"","大学・大学院")</f>
        <v/>
      </c>
      <c r="BE21" s="29" t="b">
        <v>0</v>
      </c>
      <c r="BF21" s="30"/>
    </row>
    <row r="22" spans="2:58" ht="4.5" customHeight="1" thickBot="1" x14ac:dyDescent="0.25">
      <c r="B22" s="39"/>
      <c r="C22" s="49"/>
      <c r="D22" s="49"/>
      <c r="E22" s="49"/>
      <c r="F22" s="49"/>
      <c r="G22" s="49"/>
      <c r="H22" s="49"/>
      <c r="I22" s="49"/>
      <c r="J22" s="49"/>
      <c r="K22" s="49"/>
      <c r="L22" s="39"/>
      <c r="M22" s="25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BB22" s="14"/>
      <c r="BC22" s="14" t="s">
        <v>50</v>
      </c>
      <c r="BD22" s="32" t="str">
        <f>IF(BE22=FALSE,"","行政")</f>
        <v/>
      </c>
      <c r="BE22" s="28" t="b">
        <v>0</v>
      </c>
    </row>
    <row r="23" spans="2:58" ht="21.75" customHeight="1" x14ac:dyDescent="0.2">
      <c r="B23" s="39"/>
      <c r="C23" s="125" t="s">
        <v>75</v>
      </c>
      <c r="D23" s="125"/>
      <c r="E23" s="125"/>
      <c r="F23" s="125"/>
      <c r="G23" s="125"/>
      <c r="H23" s="125"/>
      <c r="I23" s="125"/>
      <c r="J23" s="125"/>
      <c r="K23" s="125"/>
      <c r="L23" s="39"/>
      <c r="M23" s="25"/>
      <c r="N23" s="39"/>
      <c r="O23" s="116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8"/>
      <c r="AC23" s="43"/>
      <c r="AD23" s="126" t="s">
        <v>93</v>
      </c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45"/>
      <c r="BB23" s="15"/>
      <c r="BC23" s="15" t="s">
        <v>25</v>
      </c>
      <c r="BD23" s="32" t="str">
        <f>IF(BE23=FALSE,"","その他")</f>
        <v/>
      </c>
      <c r="BE23" s="28" t="b">
        <v>0</v>
      </c>
    </row>
    <row r="24" spans="2:58" ht="4.5" customHeight="1" thickBot="1" x14ac:dyDescent="0.25">
      <c r="B24" s="39"/>
      <c r="C24" s="48"/>
      <c r="D24" s="60"/>
      <c r="E24" s="60"/>
      <c r="F24" s="49"/>
      <c r="G24" s="49"/>
      <c r="H24" s="49"/>
      <c r="I24" s="49"/>
      <c r="J24" s="49"/>
      <c r="K24" s="49"/>
      <c r="L24" s="39"/>
      <c r="M24" s="25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BB24" s="15"/>
      <c r="BC24" s="15" t="s">
        <v>35</v>
      </c>
      <c r="BD24" s="32" t="str">
        <f>IF(Z21="","",Z21)</f>
        <v/>
      </c>
      <c r="BF24" s="31"/>
    </row>
    <row r="25" spans="2:58" ht="22.5" customHeight="1" x14ac:dyDescent="0.2">
      <c r="B25" s="39"/>
      <c r="C25" s="97" t="s">
        <v>94</v>
      </c>
      <c r="D25" s="97"/>
      <c r="E25" s="97"/>
      <c r="F25" s="97"/>
      <c r="G25" s="97"/>
      <c r="H25" s="97"/>
      <c r="I25" s="97"/>
      <c r="J25" s="97"/>
      <c r="K25" s="97"/>
      <c r="L25" s="39"/>
      <c r="M25" s="25"/>
      <c r="N25" s="39"/>
      <c r="O25" s="116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8"/>
      <c r="AC25" s="43"/>
      <c r="AD25" s="127" t="s">
        <v>95</v>
      </c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BB25" s="15"/>
      <c r="BC25" s="15" t="s">
        <v>115</v>
      </c>
      <c r="BD25" s="32" t="str">
        <f>IF(IF(BE16=FALSE,0,1)+IF(BE17=FALSE,0,1)+IF(BE18=FALSE,0,1)+IF(BE19=FALSE,0,1)+IF(BE20=FALSE,0,1)+IF(BE21=FALSE,0,1)+IF(BE22=FALSE,0,1)+IF(BE23=FALSE,0,1)&lt;1,"無回答","")</f>
        <v>無回答</v>
      </c>
    </row>
    <row r="26" spans="2:58" ht="5.25" customHeight="1" x14ac:dyDescent="0.2">
      <c r="B26" s="39"/>
      <c r="C26" s="49"/>
      <c r="D26" s="49"/>
      <c r="E26" s="49"/>
      <c r="F26" s="49"/>
      <c r="G26" s="49"/>
      <c r="H26" s="49"/>
      <c r="I26" s="49"/>
      <c r="J26" s="49"/>
      <c r="K26" s="49"/>
      <c r="L26" s="39"/>
      <c r="M26" s="25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42"/>
      <c r="BB26" s="13" t="s">
        <v>17</v>
      </c>
      <c r="BC26" s="14"/>
      <c r="BD26" s="32" t="str">
        <f>IF(R13="","",R13&amp;"/"&amp;X13&amp;"/"&amp;AC13)</f>
        <v/>
      </c>
      <c r="BF26" s="31"/>
    </row>
    <row r="27" spans="2:58" s="26" customFormat="1" ht="5.25" customHeight="1" x14ac:dyDescent="0.2">
      <c r="O27" s="4"/>
      <c r="P27" s="4"/>
      <c r="S27" s="4"/>
      <c r="T27" s="4"/>
      <c r="AX27" s="27"/>
      <c r="AY27" s="27"/>
      <c r="AZ27" s="27"/>
      <c r="BA27" s="27"/>
      <c r="BB27" s="13" t="s">
        <v>86</v>
      </c>
      <c r="BC27" s="14"/>
      <c r="BD27" s="32" t="str">
        <f>IF(W9="","",W9)</f>
        <v/>
      </c>
      <c r="BF27" s="30"/>
    </row>
    <row r="28" spans="2:58" x14ac:dyDescent="0.2">
      <c r="B28" s="2"/>
      <c r="C28" s="3" t="s">
        <v>118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BB28" s="13" t="s">
        <v>90</v>
      </c>
      <c r="BC28" s="14" t="s">
        <v>70</v>
      </c>
      <c r="BD28" s="32" t="str">
        <f>IF(BE28=FALSE,"","不要")</f>
        <v/>
      </c>
      <c r="BE28" s="28" t="b">
        <v>0</v>
      </c>
    </row>
    <row r="29" spans="2:58" s="26" customFormat="1" ht="4.5" customHeight="1" x14ac:dyDescent="0.2">
      <c r="AX29" s="27"/>
      <c r="AY29" s="27"/>
      <c r="AZ29" s="27"/>
      <c r="BA29" s="27"/>
      <c r="BB29" s="13"/>
      <c r="BC29" s="14" t="s">
        <v>91</v>
      </c>
      <c r="BD29" s="32" t="str">
        <f>IF(BE29=FALSE,"","要")</f>
        <v/>
      </c>
      <c r="BE29" s="28" t="b">
        <v>0</v>
      </c>
      <c r="BF29" s="30"/>
    </row>
    <row r="30" spans="2:58" ht="4.5" customHeight="1" thickBot="1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6"/>
      <c r="M30" s="25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0"/>
      <c r="AD30" s="40"/>
      <c r="AE30" s="40"/>
      <c r="AF30" s="40"/>
      <c r="AG30" s="40"/>
      <c r="AH30" s="40"/>
      <c r="AI30" s="40"/>
      <c r="AJ30" s="40"/>
      <c r="AK30" s="39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BB30" s="13" t="s">
        <v>87</v>
      </c>
      <c r="BC30" s="14"/>
      <c r="BE30" s="26"/>
    </row>
    <row r="31" spans="2:58" ht="22.5" customHeight="1" x14ac:dyDescent="0.2">
      <c r="B31" s="36"/>
      <c r="C31" s="128" t="s">
        <v>63</v>
      </c>
      <c r="D31" s="129"/>
      <c r="E31" s="129"/>
      <c r="F31" s="129"/>
      <c r="G31" s="129"/>
      <c r="H31" s="129"/>
      <c r="I31" s="129"/>
      <c r="J31" s="129"/>
      <c r="K31" s="129"/>
      <c r="L31" s="36"/>
      <c r="M31" s="25"/>
      <c r="N31" s="39"/>
      <c r="O31" s="114" t="s">
        <v>7</v>
      </c>
      <c r="P31" s="114"/>
      <c r="Q31" s="130"/>
      <c r="R31" s="131"/>
      <c r="S31" s="132"/>
      <c r="T31" s="114" t="s">
        <v>8</v>
      </c>
      <c r="U31" s="114"/>
      <c r="V31" s="130"/>
      <c r="W31" s="131"/>
      <c r="X31" s="131"/>
      <c r="Y31" s="132"/>
      <c r="Z31" s="39"/>
      <c r="AA31" s="120" t="s">
        <v>107</v>
      </c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42"/>
      <c r="BB31" s="13" t="s">
        <v>40</v>
      </c>
      <c r="BC31" s="14" t="s">
        <v>27</v>
      </c>
      <c r="BD31" s="33" t="str">
        <f>IF(U51="","",U51)</f>
        <v/>
      </c>
    </row>
    <row r="32" spans="2:58" ht="5.25" customHeight="1" thickBot="1" x14ac:dyDescent="0.25">
      <c r="B32" s="36"/>
      <c r="C32" s="129"/>
      <c r="D32" s="129"/>
      <c r="E32" s="129"/>
      <c r="F32" s="129"/>
      <c r="G32" s="129"/>
      <c r="H32" s="129"/>
      <c r="I32" s="129"/>
      <c r="J32" s="129"/>
      <c r="K32" s="129"/>
      <c r="L32" s="36"/>
      <c r="M32" s="25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42"/>
      <c r="BB32" s="18"/>
      <c r="BC32" s="18" t="s">
        <v>28</v>
      </c>
      <c r="BD32" s="33" t="str">
        <f>IF(U53="","",U53)</f>
        <v/>
      </c>
    </row>
    <row r="33" spans="2:58" ht="54" customHeight="1" x14ac:dyDescent="0.2">
      <c r="B33" s="36"/>
      <c r="C33" s="129"/>
      <c r="D33" s="129"/>
      <c r="E33" s="129"/>
      <c r="F33" s="129"/>
      <c r="G33" s="129"/>
      <c r="H33" s="129"/>
      <c r="I33" s="129"/>
      <c r="J33" s="129"/>
      <c r="K33" s="129"/>
      <c r="L33" s="36"/>
      <c r="M33" s="25"/>
      <c r="N33" s="39"/>
      <c r="O33" s="121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3"/>
      <c r="AW33" s="42"/>
      <c r="BB33" s="18"/>
      <c r="BC33" s="18" t="s">
        <v>41</v>
      </c>
      <c r="BD33" s="32" t="str">
        <f>IF(AL51="","",AL51)</f>
        <v/>
      </c>
    </row>
    <row r="34" spans="2:58" ht="5.25" customHeight="1" thickBot="1" x14ac:dyDescent="0.25">
      <c r="B34" s="36"/>
      <c r="C34" s="35"/>
      <c r="D34" s="35"/>
      <c r="E34" s="35"/>
      <c r="F34" s="35"/>
      <c r="G34" s="35"/>
      <c r="H34" s="35"/>
      <c r="I34" s="35"/>
      <c r="J34" s="35"/>
      <c r="K34" s="35"/>
      <c r="L34" s="36"/>
      <c r="M34" s="25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42"/>
      <c r="AX34" s="12"/>
      <c r="AY34" s="12"/>
      <c r="AZ34" s="12"/>
      <c r="BA34" s="9"/>
      <c r="BB34" s="18"/>
      <c r="BC34" s="18" t="s">
        <v>26</v>
      </c>
      <c r="BD34" s="32" t="str">
        <f>IF(AL53="","",AL53)</f>
        <v/>
      </c>
    </row>
    <row r="35" spans="2:58" ht="22.5" customHeight="1" x14ac:dyDescent="0.2">
      <c r="B35" s="36"/>
      <c r="C35" s="129" t="s">
        <v>47</v>
      </c>
      <c r="D35" s="129"/>
      <c r="E35" s="129"/>
      <c r="F35" s="129"/>
      <c r="G35" s="129"/>
      <c r="H35" s="129"/>
      <c r="I35" s="129"/>
      <c r="J35" s="129"/>
      <c r="K35" s="129"/>
      <c r="L35" s="36"/>
      <c r="M35" s="25"/>
      <c r="N35" s="39"/>
      <c r="O35" s="130"/>
      <c r="P35" s="131"/>
      <c r="Q35" s="132"/>
      <c r="R35" s="139" t="s">
        <v>8</v>
      </c>
      <c r="S35" s="139"/>
      <c r="T35" s="130"/>
      <c r="U35" s="131"/>
      <c r="V35" s="131"/>
      <c r="W35" s="132"/>
      <c r="X35" s="139" t="s">
        <v>8</v>
      </c>
      <c r="Y35" s="139"/>
      <c r="Z35" s="130"/>
      <c r="AA35" s="131"/>
      <c r="AB35" s="131"/>
      <c r="AC35" s="132"/>
      <c r="AD35" s="39"/>
      <c r="AE35" s="39"/>
      <c r="AF35" s="139" t="s">
        <v>9</v>
      </c>
      <c r="AG35" s="139"/>
      <c r="AH35" s="106"/>
      <c r="AI35" s="130"/>
      <c r="AJ35" s="131"/>
      <c r="AK35" s="131"/>
      <c r="AL35" s="132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12"/>
      <c r="AY35" s="12"/>
      <c r="AZ35" s="12"/>
      <c r="BA35" s="9"/>
      <c r="BB35" s="30"/>
    </row>
    <row r="36" spans="2:58" ht="5.25" customHeight="1" thickBot="1" x14ac:dyDescent="0.25">
      <c r="B36" s="36"/>
      <c r="C36" s="35"/>
      <c r="D36" s="35"/>
      <c r="E36" s="35"/>
      <c r="F36" s="35"/>
      <c r="G36" s="35"/>
      <c r="H36" s="35"/>
      <c r="I36" s="35"/>
      <c r="J36" s="35"/>
      <c r="K36" s="35"/>
      <c r="L36" s="36"/>
      <c r="M36" s="25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12"/>
      <c r="AY36" s="12"/>
      <c r="AZ36" s="12"/>
      <c r="BA36" s="9"/>
      <c r="BB36" s="30"/>
      <c r="BC36" s="30"/>
    </row>
    <row r="37" spans="2:58" ht="22.5" customHeight="1" x14ac:dyDescent="0.2">
      <c r="B37" s="36"/>
      <c r="C37" s="129" t="s">
        <v>48</v>
      </c>
      <c r="D37" s="129"/>
      <c r="E37" s="129"/>
      <c r="F37" s="129"/>
      <c r="G37" s="129"/>
      <c r="H37" s="129"/>
      <c r="I37" s="129"/>
      <c r="J37" s="129"/>
      <c r="K37" s="129"/>
      <c r="L37" s="36"/>
      <c r="M37" s="25"/>
      <c r="N37" s="39"/>
      <c r="O37" s="130"/>
      <c r="P37" s="131"/>
      <c r="Q37" s="132"/>
      <c r="R37" s="140" t="s">
        <v>8</v>
      </c>
      <c r="S37" s="106"/>
      <c r="T37" s="130"/>
      <c r="U37" s="131"/>
      <c r="V37" s="131"/>
      <c r="W37" s="132"/>
      <c r="X37" s="140" t="s">
        <v>8</v>
      </c>
      <c r="Y37" s="106"/>
      <c r="Z37" s="130"/>
      <c r="AA37" s="131"/>
      <c r="AB37" s="131"/>
      <c r="AC37" s="132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12"/>
      <c r="AY37" s="12"/>
      <c r="AZ37" s="12"/>
      <c r="BA37" s="9"/>
      <c r="BB37" s="30"/>
      <c r="BC37" s="30"/>
      <c r="BF37" s="62"/>
    </row>
    <row r="38" spans="2:58" ht="4.5" customHeight="1" thickBot="1" x14ac:dyDescent="0.25">
      <c r="B38" s="36"/>
      <c r="C38" s="37"/>
      <c r="D38" s="37"/>
      <c r="E38" s="37"/>
      <c r="F38" s="37"/>
      <c r="G38" s="35"/>
      <c r="H38" s="35"/>
      <c r="I38" s="35"/>
      <c r="J38" s="35"/>
      <c r="K38" s="35"/>
      <c r="L38" s="36"/>
      <c r="M38" s="25"/>
      <c r="N38" s="39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BB38" s="30"/>
      <c r="BC38" s="30"/>
    </row>
    <row r="39" spans="2:58" s="1" customFormat="1" ht="25.5" customHeight="1" x14ac:dyDescent="0.2">
      <c r="B39" s="38"/>
      <c r="C39" s="133" t="s">
        <v>64</v>
      </c>
      <c r="D39" s="133"/>
      <c r="E39" s="133"/>
      <c r="F39" s="133"/>
      <c r="G39" s="133"/>
      <c r="H39" s="133"/>
      <c r="I39" s="133"/>
      <c r="J39" s="133"/>
      <c r="K39" s="133"/>
      <c r="L39" s="36"/>
      <c r="M39" s="25"/>
      <c r="N39" s="44"/>
      <c r="O39" s="134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6"/>
      <c r="AK39" s="142" t="s">
        <v>106</v>
      </c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44"/>
      <c r="BB39" s="30"/>
      <c r="BC39" s="30"/>
      <c r="BD39" s="32"/>
      <c r="BE39" s="27"/>
      <c r="BF39" s="30"/>
    </row>
    <row r="40" spans="2:58" ht="5.25" customHeight="1" thickBot="1" x14ac:dyDescent="0.25"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36"/>
      <c r="M40" s="25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39"/>
      <c r="AX40" s="12"/>
      <c r="AY40" s="12"/>
      <c r="AZ40" s="12"/>
      <c r="BA40" s="9"/>
      <c r="BB40" s="30"/>
      <c r="BC40" s="30"/>
      <c r="BE40" s="1"/>
    </row>
    <row r="41" spans="2:58" ht="21.75" customHeight="1" x14ac:dyDescent="0.2">
      <c r="B41" s="36"/>
      <c r="C41" s="128" t="s">
        <v>67</v>
      </c>
      <c r="D41" s="128"/>
      <c r="E41" s="128"/>
      <c r="F41" s="128"/>
      <c r="G41" s="128"/>
      <c r="H41" s="128"/>
      <c r="I41" s="128"/>
      <c r="J41" s="128"/>
      <c r="K41" s="128"/>
      <c r="L41" s="36"/>
      <c r="M41" s="25"/>
      <c r="N41" s="39"/>
      <c r="O41" s="116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8"/>
      <c r="AC41" s="43"/>
      <c r="AD41" s="61"/>
      <c r="AE41" s="45"/>
      <c r="AF41" s="45"/>
      <c r="AG41" s="45"/>
      <c r="AH41" s="45"/>
      <c r="AI41" s="45"/>
      <c r="AJ41" s="45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45"/>
      <c r="BB41" s="30"/>
      <c r="BC41" s="30"/>
      <c r="BD41" s="20"/>
    </row>
    <row r="42" spans="2:58" ht="4.5" customHeight="1" thickBot="1" x14ac:dyDescent="0.25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6"/>
      <c r="M42" s="25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40"/>
      <c r="AD42" s="40"/>
      <c r="AE42" s="40"/>
      <c r="AF42" s="40"/>
      <c r="AG42" s="40"/>
      <c r="AH42" s="40"/>
      <c r="AI42" s="40"/>
      <c r="AJ42" s="40"/>
      <c r="AK42" s="39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BB42" s="30"/>
      <c r="BC42" s="30"/>
      <c r="BD42" s="20"/>
    </row>
    <row r="43" spans="2:58" ht="22.5" customHeight="1" x14ac:dyDescent="0.2">
      <c r="B43" s="36"/>
      <c r="C43" s="129" t="s">
        <v>10</v>
      </c>
      <c r="D43" s="129"/>
      <c r="E43" s="129"/>
      <c r="F43" s="129"/>
      <c r="G43" s="129"/>
      <c r="H43" s="129"/>
      <c r="I43" s="129"/>
      <c r="J43" s="129"/>
      <c r="K43" s="129"/>
      <c r="L43" s="36"/>
      <c r="M43" s="25"/>
      <c r="N43" s="39"/>
      <c r="O43" s="143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5"/>
      <c r="AW43" s="39"/>
      <c r="AX43" s="12"/>
      <c r="AY43" s="12"/>
      <c r="AZ43" s="12"/>
      <c r="BA43" s="10"/>
      <c r="BB43" s="30"/>
      <c r="BC43" s="30"/>
      <c r="BD43" s="20"/>
    </row>
    <row r="44" spans="2:58" ht="4.5" customHeight="1" thickBot="1" x14ac:dyDescent="0.25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6"/>
      <c r="M44" s="25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40"/>
      <c r="AE44" s="40"/>
      <c r="AF44" s="40"/>
      <c r="AG44" s="40"/>
      <c r="AH44" s="40"/>
      <c r="AI44" s="40"/>
      <c r="AJ44" s="40"/>
      <c r="AK44" s="39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BB44" s="30"/>
      <c r="BC44" s="30"/>
      <c r="BD44" s="20"/>
    </row>
    <row r="45" spans="2:58" ht="22.5" customHeight="1" x14ac:dyDescent="0.2">
      <c r="B45" s="36"/>
      <c r="C45" s="129" t="s">
        <v>66</v>
      </c>
      <c r="D45" s="129"/>
      <c r="E45" s="129"/>
      <c r="F45" s="129"/>
      <c r="G45" s="129"/>
      <c r="H45" s="129"/>
      <c r="I45" s="129"/>
      <c r="J45" s="129"/>
      <c r="K45" s="129"/>
      <c r="L45" s="36"/>
      <c r="M45" s="25"/>
      <c r="N45" s="39"/>
      <c r="O45" s="143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5"/>
      <c r="AW45" s="39"/>
      <c r="AX45" s="12"/>
      <c r="AY45" s="12"/>
      <c r="AZ45" s="12"/>
      <c r="BA45" s="10"/>
      <c r="BB45" s="30"/>
      <c r="BC45" s="30"/>
      <c r="BD45" s="20"/>
    </row>
    <row r="46" spans="2:58" ht="4.5" customHeight="1" thickBot="1" x14ac:dyDescent="0.25">
      <c r="B46" s="36"/>
      <c r="C46" s="35"/>
      <c r="D46" s="35"/>
      <c r="E46" s="35"/>
      <c r="F46" s="35"/>
      <c r="G46" s="35"/>
      <c r="H46" s="35"/>
      <c r="I46" s="35"/>
      <c r="J46" s="35"/>
      <c r="K46" s="35"/>
      <c r="L46" s="36"/>
      <c r="M46" s="25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BB46" s="30"/>
      <c r="BC46" s="30"/>
      <c r="BD46" s="20"/>
    </row>
    <row r="47" spans="2:58" ht="46.5" customHeight="1" x14ac:dyDescent="0.2">
      <c r="B47" s="36"/>
      <c r="C47" s="129" t="s">
        <v>65</v>
      </c>
      <c r="D47" s="129"/>
      <c r="E47" s="129"/>
      <c r="F47" s="129"/>
      <c r="G47" s="129"/>
      <c r="H47" s="129"/>
      <c r="I47" s="129"/>
      <c r="J47" s="129"/>
      <c r="K47" s="129"/>
      <c r="L47" s="36"/>
      <c r="M47" s="25"/>
      <c r="N47" s="39"/>
      <c r="O47" s="146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8"/>
      <c r="AW47" s="39"/>
      <c r="AX47" s="12"/>
      <c r="AY47" s="12"/>
      <c r="AZ47" s="12"/>
      <c r="BA47" s="10"/>
      <c r="BB47" s="30"/>
      <c r="BC47" s="30"/>
      <c r="BD47" s="20"/>
    </row>
    <row r="48" spans="2:58" s="26" customFormat="1" ht="4.5" customHeight="1" x14ac:dyDescent="0.2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25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BB48" s="31"/>
      <c r="BC48" s="31"/>
      <c r="BD48" s="21"/>
      <c r="BF48" s="31"/>
    </row>
    <row r="49" spans="2:58" s="26" customFormat="1" ht="5.25" customHeight="1" x14ac:dyDescent="0.2">
      <c r="O49" s="4"/>
      <c r="P49" s="4"/>
      <c r="S49" s="4"/>
      <c r="T49" s="4"/>
      <c r="BB49" s="30"/>
      <c r="BC49" s="30"/>
      <c r="BD49" s="20"/>
      <c r="BE49" s="27"/>
      <c r="BF49" s="30"/>
    </row>
    <row r="50" spans="2:58" s="25" customFormat="1" ht="6" customHeight="1" x14ac:dyDescent="0.2">
      <c r="B50" s="6"/>
      <c r="C50" s="6"/>
      <c r="D50" s="6"/>
      <c r="E50" s="6"/>
      <c r="F50" s="6"/>
      <c r="G50" s="6"/>
      <c r="H50" s="6"/>
      <c r="I50" s="6"/>
      <c r="J50" s="6"/>
      <c r="K50" s="8"/>
      <c r="L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27"/>
      <c r="AY50" s="27"/>
      <c r="AZ50" s="27"/>
      <c r="BA50" s="27"/>
      <c r="BB50" s="13"/>
      <c r="BC50" s="13"/>
      <c r="BD50" s="32"/>
      <c r="BE50" s="27"/>
      <c r="BF50" s="30"/>
    </row>
    <row r="51" spans="2:58" s="25" customFormat="1" ht="27" customHeight="1" x14ac:dyDescent="0.2">
      <c r="B51" s="7"/>
      <c r="C51" s="149" t="s">
        <v>11</v>
      </c>
      <c r="D51" s="149"/>
      <c r="E51" s="149"/>
      <c r="F51" s="149"/>
      <c r="G51" s="149"/>
      <c r="H51" s="149"/>
      <c r="I51" s="149"/>
      <c r="J51" s="149"/>
      <c r="K51" s="149"/>
      <c r="L51" s="8"/>
      <c r="N51" s="8"/>
      <c r="O51" s="150" t="s">
        <v>15</v>
      </c>
      <c r="P51" s="151"/>
      <c r="Q51" s="151"/>
      <c r="R51" s="151"/>
      <c r="S51" s="151"/>
      <c r="T51" s="152"/>
      <c r="U51" s="153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0" t="s">
        <v>62</v>
      </c>
      <c r="AG51" s="151"/>
      <c r="AH51" s="151"/>
      <c r="AI51" s="151"/>
      <c r="AJ51" s="151"/>
      <c r="AK51" s="152"/>
      <c r="AL51" s="155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8"/>
      <c r="AX51" s="27"/>
      <c r="AY51" s="27"/>
      <c r="AZ51" s="27"/>
      <c r="BA51" s="27"/>
      <c r="BB51" s="13"/>
      <c r="BC51" s="13"/>
      <c r="BD51" s="32"/>
      <c r="BE51" s="27"/>
      <c r="BF51" s="30"/>
    </row>
    <row r="52" spans="2:58" s="25" customFormat="1" ht="6.75" customHeight="1" x14ac:dyDescent="0.2">
      <c r="B52" s="7"/>
      <c r="C52" s="149"/>
      <c r="D52" s="149"/>
      <c r="E52" s="149"/>
      <c r="F52" s="149"/>
      <c r="G52" s="149"/>
      <c r="H52" s="149"/>
      <c r="I52" s="149"/>
      <c r="J52" s="149"/>
      <c r="K52" s="149"/>
      <c r="L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27"/>
      <c r="AY52" s="27"/>
      <c r="AZ52" s="27"/>
      <c r="BA52" s="27"/>
      <c r="BB52" s="13"/>
      <c r="BC52" s="13"/>
      <c r="BD52" s="32"/>
      <c r="BE52" s="27"/>
      <c r="BF52" s="30"/>
    </row>
    <row r="53" spans="2:58" s="25" customFormat="1" ht="27" customHeight="1" x14ac:dyDescent="0.2">
      <c r="B53" s="6"/>
      <c r="C53" s="149"/>
      <c r="D53" s="149"/>
      <c r="E53" s="149"/>
      <c r="F53" s="149"/>
      <c r="G53" s="149"/>
      <c r="H53" s="149"/>
      <c r="I53" s="149"/>
      <c r="J53" s="149"/>
      <c r="K53" s="149"/>
      <c r="L53" s="8"/>
      <c r="N53" s="8"/>
      <c r="O53" s="150" t="s">
        <v>14</v>
      </c>
      <c r="P53" s="151"/>
      <c r="Q53" s="151"/>
      <c r="R53" s="151"/>
      <c r="S53" s="151"/>
      <c r="T53" s="152"/>
      <c r="U53" s="153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7" t="s">
        <v>13</v>
      </c>
      <c r="AG53" s="158"/>
      <c r="AH53" s="158"/>
      <c r="AI53" s="158"/>
      <c r="AJ53" s="158"/>
      <c r="AK53" s="159"/>
      <c r="AL53" s="155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8"/>
      <c r="AX53" s="27"/>
      <c r="AY53" s="27"/>
      <c r="AZ53" s="27"/>
      <c r="BA53" s="27"/>
      <c r="BB53" s="13"/>
      <c r="BC53" s="13"/>
      <c r="BD53" s="32"/>
      <c r="BE53" s="27"/>
      <c r="BF53" s="30"/>
    </row>
    <row r="54" spans="2:58" s="25" customFormat="1" ht="7.5" customHeight="1" x14ac:dyDescent="0.2">
      <c r="B54" s="6"/>
      <c r="C54" s="6"/>
      <c r="D54" s="6"/>
      <c r="E54" s="6"/>
      <c r="F54" s="6"/>
      <c r="G54" s="6"/>
      <c r="H54" s="6"/>
      <c r="I54" s="6"/>
      <c r="J54" s="6"/>
      <c r="K54" s="6"/>
      <c r="L54" s="8"/>
      <c r="N54" s="8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27"/>
      <c r="AY54" s="27"/>
      <c r="AZ54" s="27"/>
      <c r="BA54" s="27"/>
      <c r="BB54" s="13"/>
      <c r="BC54" s="13"/>
      <c r="BD54" s="32"/>
      <c r="BE54" s="27"/>
      <c r="BF54" s="30"/>
    </row>
    <row r="55" spans="2:58" s="25" customFormat="1" ht="31.5" customHeight="1" x14ac:dyDescent="0.2">
      <c r="B55" s="141" t="s">
        <v>12</v>
      </c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27"/>
      <c r="AY55" s="27"/>
      <c r="AZ55" s="27"/>
      <c r="BA55" s="27"/>
      <c r="BB55" s="13"/>
      <c r="BC55" s="13"/>
      <c r="BD55" s="32"/>
      <c r="BE55" s="27"/>
      <c r="BF55" s="30"/>
    </row>
    <row r="56" spans="2:58" ht="11.25" customHeight="1" x14ac:dyDescent="0.2">
      <c r="M56" s="25"/>
    </row>
    <row r="57" spans="2:58" ht="11.25" customHeight="1" x14ac:dyDescent="0.2">
      <c r="M57" s="25"/>
    </row>
    <row r="58" spans="2:58" ht="11.25" customHeight="1" x14ac:dyDescent="0.2">
      <c r="M58" s="25"/>
    </row>
    <row r="59" spans="2:58" ht="11.25" customHeight="1" x14ac:dyDescent="0.2"/>
    <row r="60" spans="2:58" ht="11.25" customHeight="1" x14ac:dyDescent="0.2"/>
    <row r="61" spans="2:58" ht="11.25" customHeight="1" x14ac:dyDescent="0.2"/>
    <row r="62" spans="2:58" ht="11.25" customHeight="1" x14ac:dyDescent="0.2"/>
    <row r="63" spans="2:58" ht="11.25" customHeight="1" x14ac:dyDescent="0.2"/>
    <row r="64" spans="2:58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</sheetData>
  <sheetProtection algorithmName="SHA-512" hashValue="3rmZgs3ETLiUOiYTwW1feN4R6oZcD2U1T/r55527ZbAJYNO1GvxBq7E9shE1nP0qMK8JanDNciktvU4xAfxJuQ==" saltValue="OIurEnESNHHWZm+iAFCnsQ==" spinCount="100000" sheet="1" selectLockedCells="1"/>
  <protectedRanges>
    <protectedRange algorithmName="SHA-512" hashValue="tgSMEnXbz9d2c0E+Zu66Rpon+D5zZEu4sT2V6HhVBw9qwzFyMb8ntBQWpvXeidOSND80bKhjDWe1UzNhHIredw==" saltValue="rVLA90otnjcQjr8woKRhsQ==" spinCount="100000" sqref="O7:AW49" name="範囲1"/>
  </protectedRanges>
  <dataConsolidate/>
  <mergeCells count="78">
    <mergeCell ref="B55:AW55"/>
    <mergeCell ref="AK39:AV41"/>
    <mergeCell ref="C45:K45"/>
    <mergeCell ref="O45:AV45"/>
    <mergeCell ref="C47:K47"/>
    <mergeCell ref="O47:AV47"/>
    <mergeCell ref="C51:K53"/>
    <mergeCell ref="O51:T51"/>
    <mergeCell ref="U51:AE51"/>
    <mergeCell ref="AF51:AK51"/>
    <mergeCell ref="AL51:AV51"/>
    <mergeCell ref="O53:T53"/>
    <mergeCell ref="U53:AE53"/>
    <mergeCell ref="AF53:AK53"/>
    <mergeCell ref="AL53:AV53"/>
    <mergeCell ref="O43:AV43"/>
    <mergeCell ref="AF35:AH35"/>
    <mergeCell ref="AI35:AL35"/>
    <mergeCell ref="C37:K37"/>
    <mergeCell ref="O37:Q37"/>
    <mergeCell ref="R37:S37"/>
    <mergeCell ref="T37:W37"/>
    <mergeCell ref="X37:Y37"/>
    <mergeCell ref="Z37:AC37"/>
    <mergeCell ref="C35:K35"/>
    <mergeCell ref="O35:Q35"/>
    <mergeCell ref="R35:S35"/>
    <mergeCell ref="T35:W35"/>
    <mergeCell ref="X35:Y35"/>
    <mergeCell ref="Z35:AC35"/>
    <mergeCell ref="C39:K39"/>
    <mergeCell ref="O39:AJ39"/>
    <mergeCell ref="C41:K41"/>
    <mergeCell ref="O41:AB41"/>
    <mergeCell ref="C43:K43"/>
    <mergeCell ref="AA31:AV31"/>
    <mergeCell ref="O33:AV33"/>
    <mergeCell ref="C20:K21"/>
    <mergeCell ref="Z21:AJ21"/>
    <mergeCell ref="C23:K23"/>
    <mergeCell ref="O23:AB23"/>
    <mergeCell ref="AD23:AV23"/>
    <mergeCell ref="C25:K25"/>
    <mergeCell ref="O25:AB25"/>
    <mergeCell ref="AD25:AW25"/>
    <mergeCell ref="C31:K33"/>
    <mergeCell ref="O31:P31"/>
    <mergeCell ref="Q31:S31"/>
    <mergeCell ref="T31:U31"/>
    <mergeCell ref="V31:Y31"/>
    <mergeCell ref="AC13:AE13"/>
    <mergeCell ref="AF13:AG13"/>
    <mergeCell ref="C15:E18"/>
    <mergeCell ref="G15:K15"/>
    <mergeCell ref="O15:AV15"/>
    <mergeCell ref="G17:K18"/>
    <mergeCell ref="O17:AV17"/>
    <mergeCell ref="O18:AV18"/>
    <mergeCell ref="C11:K11"/>
    <mergeCell ref="Q11:R11"/>
    <mergeCell ref="Y11:AA11"/>
    <mergeCell ref="C13:K13"/>
    <mergeCell ref="O13:Q13"/>
    <mergeCell ref="R13:U13"/>
    <mergeCell ref="V13:W13"/>
    <mergeCell ref="X13:Z13"/>
    <mergeCell ref="AA13:AB13"/>
    <mergeCell ref="O1:AT3"/>
    <mergeCell ref="C4:AW4"/>
    <mergeCell ref="C7:K7"/>
    <mergeCell ref="O7:AB7"/>
    <mergeCell ref="C9:K9"/>
    <mergeCell ref="O9:V9"/>
    <mergeCell ref="W9:Y9"/>
    <mergeCell ref="Z9:AA9"/>
    <mergeCell ref="AB9:AC9"/>
    <mergeCell ref="AD9:AJ9"/>
    <mergeCell ref="AK9:AL9"/>
  </mergeCells>
  <phoneticPr fontId="15"/>
  <conditionalFormatting sqref="AN9:AW9">
    <cfRule type="expression" dxfId="3" priority="2" stopIfTrue="1">
      <formula>#REF!=TRUE</formula>
    </cfRule>
  </conditionalFormatting>
  <conditionalFormatting sqref="Z21:AJ21">
    <cfRule type="expression" dxfId="2" priority="1" stopIfTrue="1">
      <formula>$BE$23=TRUE</formula>
    </cfRule>
  </conditionalFormatting>
  <dataValidations count="10">
    <dataValidation imeMode="off" allowBlank="1" showInputMessage="1" showErrorMessage="1" sqref="AL51:AU51 AD9:AG9 AL53:AU53 U51:AD51 Q31:S31 V31:Y31 U53:AD53" xr:uid="{00000000-0002-0000-0000-000000000000}"/>
    <dataValidation type="list" allowBlank="1" showInputMessage="1" showErrorMessage="1" sqref="S49:T49 O49:P49 S27:T27 O27:P27" xr:uid="{00000000-0002-0000-0000-000001000000}">
      <formula1>"□,☑"</formula1>
    </dataValidation>
    <dataValidation type="textLength" imeMode="disabled" operator="greaterThan" allowBlank="1" showInputMessage="1" showErrorMessage="1" sqref="O43:AJ43 O45:AJ45" xr:uid="{00000000-0002-0000-0000-000002000000}">
      <formula1>0</formula1>
    </dataValidation>
    <dataValidation imeMode="disabled" allowBlank="1" showInputMessage="1" showErrorMessage="1" sqref="O35:Q35 T37:W37 AI35:AL35 Z35:AC35 T35:W35 O37:Q37 Z37:AC37" xr:uid="{00000000-0002-0000-0000-000003000000}"/>
    <dataValidation imeMode="off" allowBlank="1" showInputMessage="1" showErrorMessage="1" errorTitle="月を入力してください。" error="1から12の整数を入力してください。" sqref="W9:Y9" xr:uid="{00000000-0002-0000-0000-000004000000}"/>
    <dataValidation type="whole" imeMode="off" allowBlank="1" showInputMessage="1" showErrorMessage="1" errorTitle="月を入力してください。" error="1から12の整数を入力してください。" sqref="X13:Z13" xr:uid="{00000000-0002-0000-0000-000005000000}">
      <formula1>1</formula1>
      <formula2>12</formula2>
    </dataValidation>
    <dataValidation type="whole" imeMode="off" allowBlank="1" showInputMessage="1" showErrorMessage="1" errorTitle="日を入力してください" error="1から31の整数を入力してください" sqref="AC13:AE13" xr:uid="{00000000-0002-0000-0000-000006000000}">
      <formula1>1</formula1>
      <formula2>31</formula2>
    </dataValidation>
    <dataValidation type="textLength" imeMode="off" operator="equal" allowBlank="1" showInputMessage="1" showErrorMessage="1" errorTitle="西暦で年を入力してください" error="4桁の整数を入力してください" sqref="R13:U13" xr:uid="{00000000-0002-0000-0000-000007000000}">
      <formula1>4</formula1>
    </dataValidation>
    <dataValidation imeMode="fullKatakana" allowBlank="1" showInputMessage="1" showErrorMessage="1" sqref="O17:AV17" xr:uid="{00000000-0002-0000-0000-000008000000}"/>
    <dataValidation type="textLength" operator="greaterThan" allowBlank="1" showInputMessage="1" showErrorMessage="1" sqref="O47:AV47" xr:uid="{00000000-0002-0000-0000-000009000000}">
      <formula1>0</formula1>
    </dataValidation>
  </dataValidations>
  <printOptions horizontalCentered="1" verticalCentered="1"/>
  <pageMargins left="0.23622047244094491" right="0.23622047244094491" top="0.35433070866141736" bottom="0.35433070866141736" header="0.19685039370078741" footer="0.19685039370078741"/>
  <pageSetup paperSize="9" scale="95" orientation="portrait" horizontalDpi="300" verticalDpi="300" r:id="rId1"/>
  <colBreaks count="1" manualBreakCount="1">
    <brk id="49" max="5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14</xdr:col>
                    <xdr:colOff>31750</xdr:colOff>
                    <xdr:row>18</xdr:row>
                    <xdr:rowOff>69850</xdr:rowOff>
                  </from>
                  <to>
                    <xdr:col>15</xdr:col>
                    <xdr:colOff>165100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19</xdr:col>
                    <xdr:colOff>146050</xdr:colOff>
                    <xdr:row>19</xdr:row>
                    <xdr:rowOff>0</xdr:rowOff>
                  </from>
                  <to>
                    <xdr:col>21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25</xdr:col>
                    <xdr:colOff>12700</xdr:colOff>
                    <xdr:row>18</xdr:row>
                    <xdr:rowOff>69850</xdr:rowOff>
                  </from>
                  <to>
                    <xdr:col>26</xdr:col>
                    <xdr:colOff>152400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32</xdr:col>
                    <xdr:colOff>0</xdr:colOff>
                    <xdr:row>19</xdr:row>
                    <xdr:rowOff>0</xdr:rowOff>
                  </from>
                  <to>
                    <xdr:col>33</xdr:col>
                    <xdr:colOff>133350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37</xdr:col>
                    <xdr:colOff>0</xdr:colOff>
                    <xdr:row>18</xdr:row>
                    <xdr:rowOff>19050</xdr:rowOff>
                  </from>
                  <to>
                    <xdr:col>38</xdr:col>
                    <xdr:colOff>133350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41</xdr:col>
                    <xdr:colOff>0</xdr:colOff>
                    <xdr:row>19</xdr:row>
                    <xdr:rowOff>19050</xdr:rowOff>
                  </from>
                  <to>
                    <xdr:col>42</xdr:col>
                    <xdr:colOff>133350</xdr:colOff>
                    <xdr:row>19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14</xdr:col>
                    <xdr:colOff>31750</xdr:colOff>
                    <xdr:row>20</xdr:row>
                    <xdr:rowOff>0</xdr:rowOff>
                  </from>
                  <to>
                    <xdr:col>15</xdr:col>
                    <xdr:colOff>165100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14</xdr:col>
                    <xdr:colOff>38100</xdr:colOff>
                    <xdr:row>10</xdr:row>
                    <xdr:rowOff>12700</xdr:rowOff>
                  </from>
                  <to>
                    <xdr:col>16</xdr:col>
                    <xdr:colOff>0</xdr:colOff>
                    <xdr:row>10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22</xdr:col>
                    <xdr:colOff>127000</xdr:colOff>
                    <xdr:row>10</xdr:row>
                    <xdr:rowOff>19050</xdr:rowOff>
                  </from>
                  <to>
                    <xdr:col>24</xdr:col>
                    <xdr:colOff>88900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19</xdr:col>
                    <xdr:colOff>133350</xdr:colOff>
                    <xdr:row>19</xdr:row>
                    <xdr:rowOff>228600</xdr:rowOff>
                  </from>
                  <to>
                    <xdr:col>21</xdr:col>
                    <xdr:colOff>95250</xdr:colOff>
                    <xdr:row>20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</sheetPr>
  <dimension ref="B1:BF317"/>
  <sheetViews>
    <sheetView showGridLines="0" showRowColHeaders="0" view="pageBreakPreview" topLeftCell="A3" zoomScale="90" zoomScaleNormal="100" zoomScaleSheetLayoutView="90" workbookViewId="0">
      <selection activeCell="B3" sqref="B3"/>
    </sheetView>
  </sheetViews>
  <sheetFormatPr defaultColWidth="2.26953125" defaultRowHeight="13" x14ac:dyDescent="0.2"/>
  <cols>
    <col min="1" max="1" width="2.26953125" style="66"/>
    <col min="2" max="2" width="0.90625" style="66" customWidth="1"/>
    <col min="3" max="5" width="2.7265625" style="66" customWidth="1"/>
    <col min="6" max="6" width="0.90625" style="66" customWidth="1"/>
    <col min="7" max="11" width="2.453125" style="66" customWidth="1"/>
    <col min="12" max="14" width="0.7265625" style="66" customWidth="1"/>
    <col min="15" max="29" width="2.26953125" style="66"/>
    <col min="30" max="30" width="2.7265625" style="66" customWidth="1"/>
    <col min="31" max="48" width="2.26953125" style="66"/>
    <col min="49" max="49" width="1" style="66" customWidth="1"/>
    <col min="50" max="52" width="2.26953125" style="66"/>
    <col min="53" max="53" width="2.36328125" style="66" customWidth="1"/>
    <col min="54" max="54" width="7" style="13" hidden="1" customWidth="1"/>
    <col min="55" max="55" width="9.08984375" style="13" hidden="1" customWidth="1"/>
    <col min="56" max="56" width="11.6328125" style="69" customWidth="1"/>
    <col min="57" max="57" width="7.36328125" style="66" hidden="1" customWidth="1"/>
    <col min="58" max="58" width="2.453125" style="66" customWidth="1"/>
    <col min="59" max="16384" width="2.26953125" style="66"/>
  </cols>
  <sheetData>
    <row r="1" spans="2:58" ht="13.5" customHeight="1" x14ac:dyDescent="0.2">
      <c r="B1" s="64" t="s">
        <v>16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201" t="s">
        <v>120</v>
      </c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2" t="s">
        <v>112</v>
      </c>
      <c r="AR1" s="202"/>
      <c r="AS1" s="202"/>
      <c r="AT1" s="202"/>
      <c r="AU1" s="202"/>
      <c r="AV1" s="202"/>
      <c r="AW1" s="202"/>
      <c r="BD1" s="67" t="s">
        <v>92</v>
      </c>
    </row>
    <row r="2" spans="2:58" ht="13.5" customHeight="1" x14ac:dyDescent="0.2">
      <c r="B2" s="68" t="s">
        <v>122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2"/>
      <c r="AR2" s="202"/>
      <c r="AS2" s="202"/>
      <c r="AT2" s="202"/>
      <c r="AU2" s="202"/>
      <c r="AV2" s="202"/>
      <c r="AW2" s="202"/>
      <c r="BB2" s="13" t="s">
        <v>77</v>
      </c>
      <c r="BC2" s="13" t="s">
        <v>18</v>
      </c>
      <c r="BD2" s="69" t="str">
        <f>IF(O15="","",O15)</f>
        <v>株式会社　○○○会社</v>
      </c>
    </row>
    <row r="3" spans="2:58" ht="13.5" customHeight="1" x14ac:dyDescent="0.2">
      <c r="B3" s="70" t="s">
        <v>121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2"/>
      <c r="AR3" s="202"/>
      <c r="AS3" s="202"/>
      <c r="AT3" s="202"/>
      <c r="AU3" s="202"/>
      <c r="AV3" s="202"/>
      <c r="AW3" s="202"/>
      <c r="BC3" s="13" t="s">
        <v>19</v>
      </c>
      <c r="BD3" s="69" t="str">
        <f>IF(O17="","",O17)</f>
        <v>カブシキガイシャ　○○○ガイシャ</v>
      </c>
    </row>
    <row r="4" spans="2:58" x14ac:dyDescent="0.2">
      <c r="B4" s="71"/>
      <c r="C4" s="160" t="s">
        <v>0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BB4" s="14" t="s">
        <v>79</v>
      </c>
      <c r="BC4" s="14" t="s">
        <v>80</v>
      </c>
      <c r="BD4" s="69" t="str">
        <f>IF(O23="","",O23)</f>
        <v>日本　太郎</v>
      </c>
    </row>
    <row r="5" spans="2:58" ht="4.5" customHeight="1" x14ac:dyDescent="0.2">
      <c r="BC5" s="13" t="s">
        <v>81</v>
      </c>
      <c r="BD5" s="69" t="str">
        <f>IF(O25="","",O25)</f>
        <v>役員</v>
      </c>
    </row>
    <row r="6" spans="2:58" ht="4.5" customHeight="1" thickBot="1" x14ac:dyDescent="0.25"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11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BB6" s="14" t="s">
        <v>29</v>
      </c>
      <c r="BC6" s="14" t="s">
        <v>78</v>
      </c>
      <c r="BD6" s="19" t="s">
        <v>114</v>
      </c>
    </row>
    <row r="7" spans="2:58" ht="21.75" customHeight="1" x14ac:dyDescent="0.2">
      <c r="B7" s="59"/>
      <c r="C7" s="161" t="s">
        <v>49</v>
      </c>
      <c r="D7" s="161"/>
      <c r="E7" s="161"/>
      <c r="F7" s="161"/>
      <c r="G7" s="161"/>
      <c r="H7" s="161"/>
      <c r="I7" s="161"/>
      <c r="J7" s="161"/>
      <c r="K7" s="161"/>
      <c r="L7" s="59"/>
      <c r="M7" s="11"/>
      <c r="N7" s="59"/>
      <c r="O7" s="162" t="s">
        <v>113</v>
      </c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4"/>
      <c r="AC7" s="59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59"/>
      <c r="BB7" s="13" t="s">
        <v>82</v>
      </c>
      <c r="BC7" s="13" t="s">
        <v>20</v>
      </c>
      <c r="BD7" s="69" t="str">
        <f>IF(Q31="","",Q31&amp;"-"&amp;V31)</f>
        <v>100-0000</v>
      </c>
    </row>
    <row r="8" spans="2:58" ht="4.5" customHeight="1" thickBot="1" x14ac:dyDescent="0.25">
      <c r="B8" s="59"/>
      <c r="C8" s="63"/>
      <c r="D8" s="74"/>
      <c r="E8" s="74"/>
      <c r="F8" s="50"/>
      <c r="G8" s="50"/>
      <c r="H8" s="50"/>
      <c r="I8" s="50"/>
      <c r="J8" s="50"/>
      <c r="K8" s="50"/>
      <c r="L8" s="59"/>
      <c r="M8" s="11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BC8" s="13" t="s">
        <v>42</v>
      </c>
      <c r="BD8" s="69" t="str">
        <f>IF(O33="","",O33)</f>
        <v>東京都○区○○町1-1-1
ABCビル10階</v>
      </c>
    </row>
    <row r="9" spans="2:58" ht="21.75" customHeight="1" x14ac:dyDescent="0.2">
      <c r="B9" s="59"/>
      <c r="C9" s="161" t="s">
        <v>53</v>
      </c>
      <c r="D9" s="161"/>
      <c r="E9" s="161"/>
      <c r="F9" s="161"/>
      <c r="G9" s="161"/>
      <c r="H9" s="161"/>
      <c r="I9" s="161"/>
      <c r="J9" s="161"/>
      <c r="K9" s="161"/>
      <c r="L9" s="59"/>
      <c r="M9" s="11"/>
      <c r="N9" s="59"/>
      <c r="O9" s="101" t="s">
        <v>73</v>
      </c>
      <c r="P9" s="101"/>
      <c r="Q9" s="101"/>
      <c r="R9" s="101"/>
      <c r="S9" s="101"/>
      <c r="T9" s="101"/>
      <c r="U9" s="101"/>
      <c r="V9" s="101"/>
      <c r="W9" s="165">
        <v>3</v>
      </c>
      <c r="X9" s="166"/>
      <c r="Y9" s="167"/>
      <c r="Z9" s="112" t="s">
        <v>74</v>
      </c>
      <c r="AA9" s="107"/>
      <c r="AB9" s="107" t="s">
        <v>54</v>
      </c>
      <c r="AC9" s="108"/>
      <c r="AD9" s="109">
        <f>IF(W9="","",100000*W9)</f>
        <v>300000</v>
      </c>
      <c r="AE9" s="110"/>
      <c r="AF9" s="110"/>
      <c r="AG9" s="110"/>
      <c r="AH9" s="110"/>
      <c r="AI9" s="110"/>
      <c r="AJ9" s="111"/>
      <c r="AK9" s="112" t="s">
        <v>55</v>
      </c>
      <c r="AL9" s="108"/>
      <c r="AM9" s="46" t="s">
        <v>72</v>
      </c>
      <c r="AN9" s="47"/>
      <c r="AO9" s="47"/>
      <c r="AP9" s="47"/>
      <c r="AQ9" s="47"/>
      <c r="AR9" s="47"/>
      <c r="AS9" s="47"/>
      <c r="AT9" s="47"/>
      <c r="AU9" s="47"/>
      <c r="AV9" s="47"/>
      <c r="AW9" s="47"/>
      <c r="BB9" s="14"/>
      <c r="BC9" s="13" t="s">
        <v>21</v>
      </c>
      <c r="BD9" s="69" t="str">
        <f>IF(O35="","",O35&amp;"-"&amp;T35&amp;"-"&amp;Z35)</f>
        <v>03-1111-1111</v>
      </c>
    </row>
    <row r="10" spans="2:58" ht="4.5" customHeight="1" x14ac:dyDescent="0.2">
      <c r="B10" s="59"/>
      <c r="C10" s="50"/>
      <c r="D10" s="50"/>
      <c r="E10" s="50"/>
      <c r="F10" s="50"/>
      <c r="G10" s="50"/>
      <c r="H10" s="50"/>
      <c r="I10" s="50"/>
      <c r="J10" s="50"/>
      <c r="K10" s="50"/>
      <c r="L10" s="59"/>
      <c r="M10" s="11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BB10" s="14"/>
      <c r="BC10" s="17" t="s">
        <v>22</v>
      </c>
      <c r="BD10" s="69" t="str">
        <f>IF(AI35="","",AI35)</f>
        <v>0000</v>
      </c>
    </row>
    <row r="11" spans="2:58" ht="26.25" customHeight="1" x14ac:dyDescent="0.2">
      <c r="B11" s="59"/>
      <c r="C11" s="161" t="s">
        <v>71</v>
      </c>
      <c r="D11" s="161"/>
      <c r="E11" s="161"/>
      <c r="F11" s="161"/>
      <c r="G11" s="161"/>
      <c r="H11" s="161"/>
      <c r="I11" s="161"/>
      <c r="J11" s="161"/>
      <c r="K11" s="161"/>
      <c r="L11" s="59"/>
      <c r="M11" s="11"/>
      <c r="N11" s="73"/>
      <c r="O11" s="73"/>
      <c r="P11" s="73"/>
      <c r="Q11" s="168" t="s">
        <v>70</v>
      </c>
      <c r="R11" s="168"/>
      <c r="S11" s="73"/>
      <c r="T11" s="73"/>
      <c r="U11" s="73"/>
      <c r="V11" s="73"/>
      <c r="W11" s="73"/>
      <c r="X11" s="73"/>
      <c r="Y11" s="168" t="s">
        <v>69</v>
      </c>
      <c r="Z11" s="168"/>
      <c r="AA11" s="168"/>
      <c r="AB11" s="73"/>
      <c r="AC11" s="63" t="s">
        <v>56</v>
      </c>
      <c r="AD11" s="73"/>
      <c r="AE11" s="73"/>
      <c r="AF11" s="73"/>
      <c r="AG11" s="73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BB11" s="14"/>
      <c r="BC11" s="17" t="s">
        <v>23</v>
      </c>
      <c r="BD11" s="69" t="str">
        <f>IF(O37="","",O37&amp;"-"&amp;T37&amp;"-"&amp;Z37)</f>
        <v>03-2222-2222</v>
      </c>
      <c r="BF11" s="75"/>
    </row>
    <row r="12" spans="2:58" ht="4.5" customHeight="1" thickBot="1" x14ac:dyDescent="0.25">
      <c r="B12" s="59"/>
      <c r="C12" s="50"/>
      <c r="D12" s="50"/>
      <c r="E12" s="50"/>
      <c r="F12" s="50"/>
      <c r="G12" s="50"/>
      <c r="H12" s="50"/>
      <c r="I12" s="50"/>
      <c r="J12" s="50"/>
      <c r="K12" s="50"/>
      <c r="L12" s="59"/>
      <c r="M12" s="11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BB12" s="14"/>
      <c r="BC12" s="17" t="s">
        <v>84</v>
      </c>
      <c r="BD12" s="69" t="str">
        <f>IF(O39="","",O39)</f>
        <v>臨床開発部</v>
      </c>
    </row>
    <row r="13" spans="2:58" ht="22.5" customHeight="1" x14ac:dyDescent="0.2">
      <c r="B13" s="59"/>
      <c r="C13" s="161" t="s">
        <v>43</v>
      </c>
      <c r="D13" s="161"/>
      <c r="E13" s="161"/>
      <c r="F13" s="161"/>
      <c r="G13" s="161"/>
      <c r="H13" s="161"/>
      <c r="I13" s="161"/>
      <c r="J13" s="161"/>
      <c r="K13" s="161"/>
      <c r="L13" s="59"/>
      <c r="M13" s="11"/>
      <c r="N13" s="59"/>
      <c r="O13" s="169" t="s">
        <v>4</v>
      </c>
      <c r="P13" s="169"/>
      <c r="Q13" s="169"/>
      <c r="R13" s="165">
        <v>2010</v>
      </c>
      <c r="S13" s="166"/>
      <c r="T13" s="166"/>
      <c r="U13" s="167"/>
      <c r="V13" s="169" t="s">
        <v>1</v>
      </c>
      <c r="W13" s="169"/>
      <c r="X13" s="165">
        <v>3</v>
      </c>
      <c r="Y13" s="166"/>
      <c r="Z13" s="167"/>
      <c r="AA13" s="169" t="s">
        <v>2</v>
      </c>
      <c r="AB13" s="169"/>
      <c r="AC13" s="165">
        <v>3</v>
      </c>
      <c r="AD13" s="166"/>
      <c r="AE13" s="167"/>
      <c r="AF13" s="169" t="s">
        <v>3</v>
      </c>
      <c r="AG13" s="169"/>
      <c r="AH13" s="50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BB13" s="14"/>
      <c r="BC13" s="17" t="s">
        <v>85</v>
      </c>
      <c r="BD13" s="69" t="str">
        <f>IF(O41="","",O41)</f>
        <v>東京　次郎</v>
      </c>
    </row>
    <row r="14" spans="2:58" s="75" customFormat="1" ht="4.5" customHeight="1" thickBot="1" x14ac:dyDescent="0.25"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11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66"/>
      <c r="AY14" s="66"/>
      <c r="AZ14" s="66"/>
      <c r="BA14" s="66"/>
      <c r="BB14" s="14"/>
      <c r="BC14" s="17" t="s">
        <v>24</v>
      </c>
      <c r="BD14" s="69" t="str">
        <f>IF(O43="","",O43)</f>
        <v>maru...@co.jp</v>
      </c>
      <c r="BF14" s="66"/>
    </row>
    <row r="15" spans="2:58" ht="25.5" customHeight="1" x14ac:dyDescent="0.2">
      <c r="B15" s="59"/>
      <c r="C15" s="173" t="s">
        <v>45</v>
      </c>
      <c r="D15" s="173"/>
      <c r="E15" s="173"/>
      <c r="F15" s="74"/>
      <c r="G15" s="173" t="s">
        <v>51</v>
      </c>
      <c r="H15" s="173"/>
      <c r="I15" s="173"/>
      <c r="J15" s="173"/>
      <c r="K15" s="173"/>
      <c r="L15" s="59"/>
      <c r="M15" s="11"/>
      <c r="N15" s="59"/>
      <c r="O15" s="170" t="s">
        <v>99</v>
      </c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2"/>
      <c r="AW15" s="59"/>
      <c r="BB15" s="14"/>
      <c r="BC15" s="17" t="s">
        <v>83</v>
      </c>
      <c r="BD15" s="69" t="str">
        <f>IF(O45="","",O45)</f>
        <v>http://www.maru…jp</v>
      </c>
      <c r="BF15" s="76"/>
    </row>
    <row r="16" spans="2:58" ht="4.5" customHeight="1" thickBot="1" x14ac:dyDescent="0.25">
      <c r="B16" s="59"/>
      <c r="C16" s="173"/>
      <c r="D16" s="173"/>
      <c r="E16" s="173"/>
      <c r="F16" s="74"/>
      <c r="G16" s="74"/>
      <c r="H16" s="74"/>
      <c r="I16" s="74"/>
      <c r="J16" s="74"/>
      <c r="K16" s="74"/>
      <c r="L16" s="59"/>
      <c r="M16" s="11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BB16" s="16" t="s">
        <v>30</v>
      </c>
      <c r="BC16" s="16" t="s">
        <v>31</v>
      </c>
      <c r="BD16" s="69" t="str">
        <f>IF(BE16=FALSE,"","医療機関")</f>
        <v/>
      </c>
      <c r="BE16" s="66" t="b">
        <v>0</v>
      </c>
    </row>
    <row r="17" spans="2:58" ht="25.5" customHeight="1" x14ac:dyDescent="0.2">
      <c r="B17" s="59"/>
      <c r="C17" s="173"/>
      <c r="D17" s="173"/>
      <c r="E17" s="173"/>
      <c r="F17" s="74"/>
      <c r="G17" s="161" t="s">
        <v>52</v>
      </c>
      <c r="H17" s="161"/>
      <c r="I17" s="161"/>
      <c r="J17" s="161"/>
      <c r="K17" s="161"/>
      <c r="L17" s="59"/>
      <c r="M17" s="11"/>
      <c r="N17" s="59"/>
      <c r="O17" s="170" t="str">
        <f>PHONETIC(O15)</f>
        <v>カブシキガイシャ　○○○ガイシャ</v>
      </c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2"/>
      <c r="AW17" s="47"/>
      <c r="BB17" s="14"/>
      <c r="BC17" s="14" t="s">
        <v>32</v>
      </c>
      <c r="BD17" s="69" t="str">
        <f>IF(BE17=FALSE,"","製薬企業")</f>
        <v>製薬企業</v>
      </c>
      <c r="BE17" s="66" t="b">
        <v>1</v>
      </c>
      <c r="BF17" s="14"/>
    </row>
    <row r="18" spans="2:58" s="76" customFormat="1" ht="13.5" customHeight="1" x14ac:dyDescent="0.2">
      <c r="B18" s="47"/>
      <c r="C18" s="173"/>
      <c r="D18" s="173"/>
      <c r="E18" s="173"/>
      <c r="F18" s="74"/>
      <c r="G18" s="161"/>
      <c r="H18" s="161"/>
      <c r="I18" s="161"/>
      <c r="J18" s="161"/>
      <c r="K18" s="161"/>
      <c r="L18" s="59"/>
      <c r="M18" s="11"/>
      <c r="N18" s="47"/>
      <c r="O18" s="174" t="s">
        <v>46</v>
      </c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47"/>
      <c r="AX18" s="66"/>
      <c r="AY18" s="66"/>
      <c r="AZ18" s="66"/>
      <c r="BA18" s="66"/>
      <c r="BB18" s="16"/>
      <c r="BC18" s="16" t="s">
        <v>33</v>
      </c>
      <c r="BD18" s="69" t="str">
        <f>IF(BE18=FALSE,"","医療機器企業")</f>
        <v/>
      </c>
      <c r="BE18" s="76" t="b">
        <v>0</v>
      </c>
      <c r="BF18" s="14"/>
    </row>
    <row r="19" spans="2:58" ht="5.25" customHeight="1" x14ac:dyDescent="0.2">
      <c r="B19" s="59"/>
      <c r="C19" s="50"/>
      <c r="D19" s="50"/>
      <c r="E19" s="50"/>
      <c r="F19" s="50"/>
      <c r="G19" s="50"/>
      <c r="H19" s="50"/>
      <c r="I19" s="50"/>
      <c r="J19" s="50"/>
      <c r="K19" s="50"/>
      <c r="L19" s="59"/>
      <c r="M19" s="11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BB19" s="14"/>
      <c r="BC19" s="14" t="s">
        <v>88</v>
      </c>
      <c r="BD19" s="69" t="str">
        <f>IF(BE19=FALSE,"","CRO")</f>
        <v/>
      </c>
      <c r="BE19" s="66" t="b">
        <v>0</v>
      </c>
      <c r="BF19" s="15"/>
    </row>
    <row r="20" spans="2:58" s="76" customFormat="1" ht="19.5" customHeight="1" x14ac:dyDescent="0.2">
      <c r="B20" s="47"/>
      <c r="C20" s="161" t="s">
        <v>68</v>
      </c>
      <c r="D20" s="161"/>
      <c r="E20" s="161"/>
      <c r="F20" s="161"/>
      <c r="G20" s="161"/>
      <c r="H20" s="161"/>
      <c r="I20" s="161"/>
      <c r="J20" s="161"/>
      <c r="K20" s="161"/>
      <c r="L20" s="59"/>
      <c r="M20" s="11"/>
      <c r="N20" s="47"/>
      <c r="O20" s="51"/>
      <c r="P20" s="52" t="s">
        <v>57</v>
      </c>
      <c r="Q20" s="53"/>
      <c r="R20" s="53"/>
      <c r="S20" s="53"/>
      <c r="T20" s="53"/>
      <c r="U20" s="53"/>
      <c r="V20" s="54" t="s">
        <v>37</v>
      </c>
      <c r="W20" s="54"/>
      <c r="X20" s="55"/>
      <c r="Y20" s="54"/>
      <c r="Z20" s="54"/>
      <c r="AA20" s="52" t="s">
        <v>58</v>
      </c>
      <c r="AB20" s="54"/>
      <c r="AC20" s="54"/>
      <c r="AD20" s="56"/>
      <c r="AE20" s="55"/>
      <c r="AF20" s="55"/>
      <c r="AG20" s="54"/>
      <c r="AH20" s="52" t="s">
        <v>59</v>
      </c>
      <c r="AI20" s="54"/>
      <c r="AJ20" s="54"/>
      <c r="AK20" s="54"/>
      <c r="AL20" s="54"/>
      <c r="AM20" s="52" t="s">
        <v>60</v>
      </c>
      <c r="AN20" s="55"/>
      <c r="AO20" s="55"/>
      <c r="AP20" s="54"/>
      <c r="AQ20" s="54" t="s">
        <v>38</v>
      </c>
      <c r="AR20" s="54"/>
      <c r="AS20" s="56"/>
      <c r="AT20" s="55"/>
      <c r="AU20" s="55"/>
      <c r="AV20" s="54"/>
      <c r="AW20" s="54"/>
      <c r="AX20" s="66"/>
      <c r="AY20" s="66"/>
      <c r="AZ20" s="66"/>
      <c r="BA20" s="66"/>
      <c r="BB20" s="14"/>
      <c r="BC20" s="14" t="s">
        <v>39</v>
      </c>
      <c r="BD20" s="69" t="str">
        <f>IF(BE20=FALSE,"","SMO")</f>
        <v/>
      </c>
      <c r="BE20" s="76" t="b">
        <v>0</v>
      </c>
      <c r="BF20" s="66"/>
    </row>
    <row r="21" spans="2:58" s="76" customFormat="1" ht="19.5" customHeight="1" x14ac:dyDescent="0.2">
      <c r="B21" s="47"/>
      <c r="C21" s="161"/>
      <c r="D21" s="161"/>
      <c r="E21" s="161"/>
      <c r="F21" s="161"/>
      <c r="G21" s="161"/>
      <c r="H21" s="161"/>
      <c r="I21" s="161"/>
      <c r="J21" s="161"/>
      <c r="K21" s="161"/>
      <c r="L21" s="59"/>
      <c r="M21" s="11"/>
      <c r="N21" s="47"/>
      <c r="O21" s="55"/>
      <c r="P21" s="52" t="s">
        <v>89</v>
      </c>
      <c r="Q21" s="54"/>
      <c r="R21" s="54"/>
      <c r="S21" s="54"/>
      <c r="T21" s="54"/>
      <c r="U21" s="54"/>
      <c r="V21" s="52" t="s">
        <v>61</v>
      </c>
      <c r="W21" s="54"/>
      <c r="X21" s="54"/>
      <c r="Y21" s="77" t="s">
        <v>5</v>
      </c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78" t="s">
        <v>6</v>
      </c>
      <c r="AL21" s="63" t="s">
        <v>56</v>
      </c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66"/>
      <c r="AY21" s="66"/>
      <c r="AZ21" s="66"/>
      <c r="BA21" s="66"/>
      <c r="BB21" s="14"/>
      <c r="BC21" s="14" t="s">
        <v>34</v>
      </c>
      <c r="BD21" s="69" t="str">
        <f>IF(BE21=FALSE,"","大学・大学院")</f>
        <v/>
      </c>
      <c r="BE21" s="76" t="b">
        <v>0</v>
      </c>
      <c r="BF21" s="66"/>
    </row>
    <row r="22" spans="2:58" ht="4.5" customHeight="1" thickBot="1" x14ac:dyDescent="0.25">
      <c r="B22" s="59"/>
      <c r="C22" s="50"/>
      <c r="D22" s="50"/>
      <c r="E22" s="50"/>
      <c r="F22" s="50"/>
      <c r="G22" s="50"/>
      <c r="H22" s="50"/>
      <c r="I22" s="50"/>
      <c r="J22" s="50"/>
      <c r="K22" s="50"/>
      <c r="L22" s="59"/>
      <c r="M22" s="11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BB22" s="14"/>
      <c r="BC22" s="14" t="s">
        <v>50</v>
      </c>
      <c r="BD22" s="69" t="str">
        <f>IF(BE22=FALSE,"","行政")</f>
        <v/>
      </c>
      <c r="BE22" s="66" t="b">
        <v>0</v>
      </c>
    </row>
    <row r="23" spans="2:58" ht="21.75" customHeight="1" x14ac:dyDescent="0.2">
      <c r="B23" s="59"/>
      <c r="C23" s="176" t="s">
        <v>75</v>
      </c>
      <c r="D23" s="176"/>
      <c r="E23" s="176"/>
      <c r="F23" s="176"/>
      <c r="G23" s="176"/>
      <c r="H23" s="176"/>
      <c r="I23" s="176"/>
      <c r="J23" s="176"/>
      <c r="K23" s="176"/>
      <c r="L23" s="59"/>
      <c r="M23" s="11"/>
      <c r="N23" s="59"/>
      <c r="O23" s="170" t="s">
        <v>97</v>
      </c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2"/>
      <c r="AC23" s="79"/>
      <c r="AD23" s="177" t="s">
        <v>93</v>
      </c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73"/>
      <c r="BB23" s="15"/>
      <c r="BC23" s="15" t="s">
        <v>25</v>
      </c>
      <c r="BD23" s="69" t="str">
        <f>IF(BE23=FALSE,"","その他")</f>
        <v/>
      </c>
      <c r="BE23" s="66" t="b">
        <v>0</v>
      </c>
    </row>
    <row r="24" spans="2:58" ht="4.5" customHeight="1" thickBot="1" x14ac:dyDescent="0.25">
      <c r="B24" s="59"/>
      <c r="C24" s="63"/>
      <c r="D24" s="74"/>
      <c r="E24" s="74"/>
      <c r="F24" s="50"/>
      <c r="G24" s="50"/>
      <c r="H24" s="50"/>
      <c r="I24" s="50"/>
      <c r="J24" s="50"/>
      <c r="K24" s="50"/>
      <c r="L24" s="59"/>
      <c r="M24" s="11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BB24" s="15"/>
      <c r="BC24" s="15" t="s">
        <v>35</v>
      </c>
      <c r="BD24" s="69" t="str">
        <f>IF(Z21="","",Z21)</f>
        <v/>
      </c>
      <c r="BF24" s="75"/>
    </row>
    <row r="25" spans="2:58" ht="22.5" customHeight="1" x14ac:dyDescent="0.2">
      <c r="B25" s="59"/>
      <c r="C25" s="161" t="s">
        <v>94</v>
      </c>
      <c r="D25" s="161"/>
      <c r="E25" s="161"/>
      <c r="F25" s="161"/>
      <c r="G25" s="161"/>
      <c r="H25" s="161"/>
      <c r="I25" s="161"/>
      <c r="J25" s="161"/>
      <c r="K25" s="161"/>
      <c r="L25" s="59"/>
      <c r="M25" s="11"/>
      <c r="N25" s="59"/>
      <c r="O25" s="170" t="s">
        <v>98</v>
      </c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2"/>
      <c r="AC25" s="79"/>
      <c r="AD25" s="127" t="s">
        <v>95</v>
      </c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BB25" s="15"/>
      <c r="BC25" s="15" t="s">
        <v>36</v>
      </c>
      <c r="BD25" s="69" t="str">
        <f>IF(IF(BE16=FALSE,0,1)+IF(BE17=FALSE,0,1)+IF(BE18=FALSE,0,1)+IF(BE19=FALSE,0,1)+IF(BE20=FALSE,0,1)+IF(BE21=FALSE,0,1)+IF(BE22=FALSE,0,1)+IF(BE23=FALSE,0,1)&lt;1,"未回答","")</f>
        <v/>
      </c>
    </row>
    <row r="26" spans="2:58" ht="5.25" customHeight="1" x14ac:dyDescent="0.2">
      <c r="B26" s="59"/>
      <c r="C26" s="50"/>
      <c r="D26" s="50"/>
      <c r="E26" s="50"/>
      <c r="F26" s="50"/>
      <c r="G26" s="50"/>
      <c r="H26" s="50"/>
      <c r="I26" s="50"/>
      <c r="J26" s="50"/>
      <c r="K26" s="50"/>
      <c r="L26" s="59"/>
      <c r="M26" s="11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80"/>
      <c r="BB26" s="13" t="s">
        <v>17</v>
      </c>
      <c r="BC26" s="14"/>
      <c r="BD26" s="69" t="str">
        <f>IF(R13="","",R13&amp;"/"&amp;X13&amp;"/"&amp;AC13)</f>
        <v>2010/3/3</v>
      </c>
      <c r="BF26" s="75"/>
    </row>
    <row r="27" spans="2:58" s="75" customFormat="1" ht="5.25" customHeight="1" x14ac:dyDescent="0.2">
      <c r="O27" s="81"/>
      <c r="P27" s="81"/>
      <c r="S27" s="81"/>
      <c r="T27" s="81"/>
      <c r="AX27" s="66"/>
      <c r="AY27" s="66"/>
      <c r="AZ27" s="66"/>
      <c r="BA27" s="66"/>
      <c r="BB27" s="13" t="s">
        <v>86</v>
      </c>
      <c r="BC27" s="14"/>
      <c r="BD27" s="69">
        <f>IF(W9="","",W9)</f>
        <v>3</v>
      </c>
      <c r="BF27" s="66"/>
    </row>
    <row r="28" spans="2:58" x14ac:dyDescent="0.2">
      <c r="B28" s="71"/>
      <c r="C28" s="72" t="s">
        <v>76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BB28" s="13" t="s">
        <v>90</v>
      </c>
      <c r="BC28" s="14" t="s">
        <v>70</v>
      </c>
      <c r="BD28" s="69" t="str">
        <f>IF(BE28=FALSE,"","不要")</f>
        <v/>
      </c>
      <c r="BE28" s="66" t="b">
        <v>0</v>
      </c>
    </row>
    <row r="29" spans="2:58" s="75" customFormat="1" ht="4.5" customHeight="1" x14ac:dyDescent="0.2">
      <c r="AX29" s="66"/>
      <c r="AY29" s="66"/>
      <c r="AZ29" s="66"/>
      <c r="BA29" s="66"/>
      <c r="BB29" s="13"/>
      <c r="BC29" s="14" t="s">
        <v>91</v>
      </c>
      <c r="BD29" s="69" t="str">
        <f>IF(BE29=FALSE,"","要")</f>
        <v>要</v>
      </c>
      <c r="BE29" s="66" t="b">
        <v>1</v>
      </c>
      <c r="BF29" s="66"/>
    </row>
    <row r="30" spans="2:58" ht="4.5" customHeight="1" thickBot="1" x14ac:dyDescent="0.25"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3"/>
      <c r="M30" s="11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84"/>
      <c r="AD30" s="84"/>
      <c r="AE30" s="84"/>
      <c r="AF30" s="84"/>
      <c r="AG30" s="84"/>
      <c r="AH30" s="84"/>
      <c r="AI30" s="84"/>
      <c r="AJ30" s="84"/>
      <c r="AK30" s="59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BB30" s="13" t="s">
        <v>87</v>
      </c>
      <c r="BC30" s="14"/>
      <c r="BD30" s="69" t="str">
        <f>IF(O47="","",O47)</f>
        <v>領収書の宛名は社名のみ記載してください。</v>
      </c>
      <c r="BE30" s="75"/>
    </row>
    <row r="31" spans="2:58" ht="22.5" customHeight="1" x14ac:dyDescent="0.2">
      <c r="B31" s="83"/>
      <c r="C31" s="182" t="s">
        <v>63</v>
      </c>
      <c r="D31" s="183"/>
      <c r="E31" s="183"/>
      <c r="F31" s="183"/>
      <c r="G31" s="183"/>
      <c r="H31" s="183"/>
      <c r="I31" s="183"/>
      <c r="J31" s="183"/>
      <c r="K31" s="183"/>
      <c r="L31" s="83"/>
      <c r="M31" s="11"/>
      <c r="N31" s="59"/>
      <c r="O31" s="169" t="s">
        <v>7</v>
      </c>
      <c r="P31" s="169"/>
      <c r="Q31" s="179" t="s">
        <v>100</v>
      </c>
      <c r="R31" s="180"/>
      <c r="S31" s="181"/>
      <c r="T31" s="169" t="s">
        <v>8</v>
      </c>
      <c r="U31" s="169"/>
      <c r="V31" s="179" t="s">
        <v>101</v>
      </c>
      <c r="W31" s="180"/>
      <c r="X31" s="180"/>
      <c r="Y31" s="181"/>
      <c r="Z31" s="59"/>
      <c r="AA31" s="184" t="s">
        <v>44</v>
      </c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80"/>
      <c r="BB31" s="13" t="s">
        <v>40</v>
      </c>
      <c r="BC31" s="14" t="s">
        <v>27</v>
      </c>
      <c r="BD31" s="86" t="str">
        <f>IF(U51="","",U51)</f>
        <v/>
      </c>
    </row>
    <row r="32" spans="2:58" ht="5.25" customHeight="1" thickBot="1" x14ac:dyDescent="0.25">
      <c r="B32" s="83"/>
      <c r="C32" s="183"/>
      <c r="D32" s="183"/>
      <c r="E32" s="183"/>
      <c r="F32" s="183"/>
      <c r="G32" s="183"/>
      <c r="H32" s="183"/>
      <c r="I32" s="183"/>
      <c r="J32" s="183"/>
      <c r="K32" s="183"/>
      <c r="L32" s="83"/>
      <c r="M32" s="11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80"/>
      <c r="BC32" s="13" t="s">
        <v>28</v>
      </c>
      <c r="BD32" s="86" t="str">
        <f>IF(U53="","",U53)</f>
        <v/>
      </c>
    </row>
    <row r="33" spans="2:58" ht="54" customHeight="1" x14ac:dyDescent="0.2">
      <c r="B33" s="83"/>
      <c r="C33" s="183"/>
      <c r="D33" s="183"/>
      <c r="E33" s="183"/>
      <c r="F33" s="183"/>
      <c r="G33" s="183"/>
      <c r="H33" s="183"/>
      <c r="I33" s="183"/>
      <c r="J33" s="183"/>
      <c r="K33" s="183"/>
      <c r="L33" s="83"/>
      <c r="M33" s="11"/>
      <c r="N33" s="59"/>
      <c r="O33" s="185" t="s">
        <v>102</v>
      </c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7"/>
      <c r="AW33" s="80"/>
      <c r="BC33" s="13" t="s">
        <v>41</v>
      </c>
      <c r="BD33" s="69" t="str">
        <f>IF(AL51="","",AL51)</f>
        <v/>
      </c>
    </row>
    <row r="34" spans="2:58" ht="5.25" customHeight="1" thickBot="1" x14ac:dyDescent="0.25">
      <c r="B34" s="83"/>
      <c r="C34" s="82"/>
      <c r="D34" s="82"/>
      <c r="E34" s="82"/>
      <c r="F34" s="82"/>
      <c r="G34" s="82"/>
      <c r="H34" s="82"/>
      <c r="I34" s="82"/>
      <c r="J34" s="82"/>
      <c r="K34" s="82"/>
      <c r="L34" s="83"/>
      <c r="M34" s="11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80"/>
      <c r="AX34" s="12"/>
      <c r="AY34" s="12"/>
      <c r="AZ34" s="12"/>
      <c r="BA34" s="9"/>
      <c r="BC34" s="13" t="s">
        <v>26</v>
      </c>
      <c r="BD34" s="69" t="str">
        <f>IF(AL53="","",AL53)</f>
        <v/>
      </c>
    </row>
    <row r="35" spans="2:58" ht="22.5" customHeight="1" x14ac:dyDescent="0.2">
      <c r="B35" s="83"/>
      <c r="C35" s="183" t="s">
        <v>47</v>
      </c>
      <c r="D35" s="183"/>
      <c r="E35" s="183"/>
      <c r="F35" s="183"/>
      <c r="G35" s="183"/>
      <c r="H35" s="183"/>
      <c r="I35" s="183"/>
      <c r="J35" s="183"/>
      <c r="K35" s="183"/>
      <c r="L35" s="83"/>
      <c r="M35" s="11"/>
      <c r="N35" s="59"/>
      <c r="O35" s="179" t="s">
        <v>103</v>
      </c>
      <c r="P35" s="180"/>
      <c r="Q35" s="181"/>
      <c r="R35" s="178" t="s">
        <v>8</v>
      </c>
      <c r="S35" s="178"/>
      <c r="T35" s="179" t="s">
        <v>104</v>
      </c>
      <c r="U35" s="180"/>
      <c r="V35" s="180"/>
      <c r="W35" s="181"/>
      <c r="X35" s="178" t="s">
        <v>8</v>
      </c>
      <c r="Y35" s="178"/>
      <c r="Z35" s="179" t="s">
        <v>104</v>
      </c>
      <c r="AA35" s="180"/>
      <c r="AB35" s="180"/>
      <c r="AC35" s="181"/>
      <c r="AD35" s="59"/>
      <c r="AE35" s="59"/>
      <c r="AF35" s="178" t="s">
        <v>9</v>
      </c>
      <c r="AG35" s="178"/>
      <c r="AH35" s="107"/>
      <c r="AI35" s="179" t="s">
        <v>96</v>
      </c>
      <c r="AJ35" s="180"/>
      <c r="AK35" s="180"/>
      <c r="AL35" s="181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12"/>
      <c r="AY35" s="12"/>
      <c r="AZ35" s="12"/>
      <c r="BA35" s="9"/>
      <c r="BB35" s="9"/>
      <c r="BC35" s="9"/>
    </row>
    <row r="36" spans="2:58" ht="5.25" customHeight="1" thickBot="1" x14ac:dyDescent="0.25">
      <c r="B36" s="83"/>
      <c r="C36" s="82"/>
      <c r="D36" s="82"/>
      <c r="E36" s="82"/>
      <c r="F36" s="82"/>
      <c r="G36" s="82"/>
      <c r="H36" s="82"/>
      <c r="I36" s="82"/>
      <c r="J36" s="82"/>
      <c r="K36" s="82"/>
      <c r="L36" s="83"/>
      <c r="M36" s="11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12"/>
      <c r="AY36" s="12"/>
      <c r="AZ36" s="12"/>
      <c r="BA36" s="9"/>
      <c r="BB36" s="9"/>
      <c r="BC36" s="9"/>
    </row>
    <row r="37" spans="2:58" ht="22.5" customHeight="1" x14ac:dyDescent="0.2">
      <c r="B37" s="83"/>
      <c r="C37" s="183" t="s">
        <v>48</v>
      </c>
      <c r="D37" s="183"/>
      <c r="E37" s="183"/>
      <c r="F37" s="183"/>
      <c r="G37" s="183"/>
      <c r="H37" s="183"/>
      <c r="I37" s="183"/>
      <c r="J37" s="183"/>
      <c r="K37" s="183"/>
      <c r="L37" s="83"/>
      <c r="M37" s="11"/>
      <c r="N37" s="59"/>
      <c r="O37" s="179" t="s">
        <v>103</v>
      </c>
      <c r="P37" s="180"/>
      <c r="Q37" s="181"/>
      <c r="R37" s="188" t="s">
        <v>8</v>
      </c>
      <c r="S37" s="107"/>
      <c r="T37" s="179" t="s">
        <v>105</v>
      </c>
      <c r="U37" s="180"/>
      <c r="V37" s="180"/>
      <c r="W37" s="181"/>
      <c r="X37" s="188" t="s">
        <v>8</v>
      </c>
      <c r="Y37" s="107"/>
      <c r="Z37" s="179" t="s">
        <v>105</v>
      </c>
      <c r="AA37" s="180"/>
      <c r="AB37" s="180"/>
      <c r="AC37" s="181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12"/>
      <c r="AY37" s="12"/>
      <c r="AZ37" s="12"/>
      <c r="BA37" s="9"/>
      <c r="BB37" s="9"/>
      <c r="BF37" s="76"/>
    </row>
    <row r="38" spans="2:58" ht="4.5" customHeight="1" thickBot="1" x14ac:dyDescent="0.25">
      <c r="B38" s="83"/>
      <c r="C38" s="87"/>
      <c r="D38" s="87"/>
      <c r="E38" s="87"/>
      <c r="F38" s="87"/>
      <c r="G38" s="82"/>
      <c r="H38" s="82"/>
      <c r="I38" s="82"/>
      <c r="J38" s="82"/>
      <c r="K38" s="82"/>
      <c r="L38" s="83"/>
      <c r="M38" s="11"/>
      <c r="N38" s="5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BB38" s="9"/>
      <c r="BC38" s="9"/>
    </row>
    <row r="39" spans="2:58" s="76" customFormat="1" ht="25.5" customHeight="1" x14ac:dyDescent="0.2">
      <c r="B39" s="88"/>
      <c r="C39" s="212" t="s">
        <v>64</v>
      </c>
      <c r="D39" s="212"/>
      <c r="E39" s="212"/>
      <c r="F39" s="212"/>
      <c r="G39" s="212"/>
      <c r="H39" s="212"/>
      <c r="I39" s="212"/>
      <c r="J39" s="212"/>
      <c r="K39" s="212"/>
      <c r="L39" s="83"/>
      <c r="M39" s="11"/>
      <c r="N39" s="47"/>
      <c r="O39" s="213" t="s">
        <v>116</v>
      </c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5"/>
      <c r="AK39" s="211" t="s">
        <v>106</v>
      </c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47"/>
      <c r="BB39" s="9"/>
      <c r="BC39" s="9"/>
      <c r="BD39" s="69"/>
      <c r="BE39" s="66"/>
      <c r="BF39" s="66"/>
    </row>
    <row r="40" spans="2:58" ht="5.25" customHeight="1" thickBot="1" x14ac:dyDescent="0.25">
      <c r="B40" s="83"/>
      <c r="C40" s="82"/>
      <c r="D40" s="82"/>
      <c r="E40" s="82"/>
      <c r="F40" s="82"/>
      <c r="G40" s="82"/>
      <c r="H40" s="82"/>
      <c r="I40" s="82"/>
      <c r="J40" s="82"/>
      <c r="K40" s="82"/>
      <c r="L40" s="83"/>
      <c r="M40" s="11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59"/>
      <c r="AX40" s="12"/>
      <c r="AY40" s="12"/>
      <c r="AZ40" s="12"/>
      <c r="BA40" s="9"/>
      <c r="BB40" s="9"/>
      <c r="BC40" s="9"/>
      <c r="BE40" s="76"/>
    </row>
    <row r="41" spans="2:58" ht="21.75" customHeight="1" x14ac:dyDescent="0.2">
      <c r="B41" s="83"/>
      <c r="C41" s="182" t="s">
        <v>67</v>
      </c>
      <c r="D41" s="182"/>
      <c r="E41" s="182"/>
      <c r="F41" s="182"/>
      <c r="G41" s="182"/>
      <c r="H41" s="182"/>
      <c r="I41" s="182"/>
      <c r="J41" s="182"/>
      <c r="K41" s="182"/>
      <c r="L41" s="83"/>
      <c r="M41" s="11"/>
      <c r="N41" s="59"/>
      <c r="O41" s="170" t="s">
        <v>108</v>
      </c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10"/>
      <c r="AC41" s="79"/>
      <c r="AD41" s="89"/>
      <c r="AE41" s="73"/>
      <c r="AF41" s="73"/>
      <c r="AG41" s="73"/>
      <c r="AH41" s="73"/>
      <c r="AI41" s="73"/>
      <c r="AJ41" s="73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73"/>
      <c r="BB41" s="9"/>
      <c r="BC41" s="9"/>
      <c r="BD41" s="90"/>
    </row>
    <row r="42" spans="2:58" ht="4.5" customHeight="1" thickBot="1" x14ac:dyDescent="0.25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3"/>
      <c r="M42" s="11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84"/>
      <c r="AD42" s="84"/>
      <c r="AE42" s="84"/>
      <c r="AF42" s="84"/>
      <c r="AG42" s="84"/>
      <c r="AH42" s="84"/>
      <c r="AI42" s="84"/>
      <c r="AJ42" s="84"/>
      <c r="AK42" s="59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BB42" s="9"/>
      <c r="BC42" s="9"/>
      <c r="BD42" s="90"/>
    </row>
    <row r="43" spans="2:58" ht="22.5" customHeight="1" x14ac:dyDescent="0.2">
      <c r="B43" s="83"/>
      <c r="C43" s="183" t="s">
        <v>10</v>
      </c>
      <c r="D43" s="183"/>
      <c r="E43" s="183"/>
      <c r="F43" s="183"/>
      <c r="G43" s="183"/>
      <c r="H43" s="183"/>
      <c r="I43" s="183"/>
      <c r="J43" s="183"/>
      <c r="K43" s="183"/>
      <c r="L43" s="83"/>
      <c r="M43" s="11"/>
      <c r="N43" s="59"/>
      <c r="O43" s="203" t="s">
        <v>109</v>
      </c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5"/>
      <c r="AW43" s="59"/>
      <c r="AX43" s="12"/>
      <c r="AY43" s="12"/>
      <c r="AZ43" s="12"/>
      <c r="BA43" s="10"/>
      <c r="BB43" s="9"/>
      <c r="BC43" s="9"/>
      <c r="BD43" s="90"/>
    </row>
    <row r="44" spans="2:58" ht="4.5" customHeight="1" thickBot="1" x14ac:dyDescent="0.25"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3"/>
      <c r="M44" s="11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84"/>
      <c r="AD44" s="84"/>
      <c r="AE44" s="84"/>
      <c r="AF44" s="84"/>
      <c r="AG44" s="84"/>
      <c r="AH44" s="84"/>
      <c r="AI44" s="84"/>
      <c r="AJ44" s="84"/>
      <c r="AK44" s="59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BB44" s="9"/>
      <c r="BC44" s="9"/>
      <c r="BD44" s="90"/>
    </row>
    <row r="45" spans="2:58" ht="22.5" customHeight="1" x14ac:dyDescent="0.2">
      <c r="B45" s="83"/>
      <c r="C45" s="183" t="s">
        <v>66</v>
      </c>
      <c r="D45" s="183"/>
      <c r="E45" s="183"/>
      <c r="F45" s="183"/>
      <c r="G45" s="183"/>
      <c r="H45" s="183"/>
      <c r="I45" s="183"/>
      <c r="J45" s="183"/>
      <c r="K45" s="183"/>
      <c r="L45" s="83"/>
      <c r="M45" s="11"/>
      <c r="N45" s="59"/>
      <c r="O45" s="203" t="s">
        <v>110</v>
      </c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4"/>
      <c r="AK45" s="204"/>
      <c r="AL45" s="204"/>
      <c r="AM45" s="204"/>
      <c r="AN45" s="204"/>
      <c r="AO45" s="204"/>
      <c r="AP45" s="204"/>
      <c r="AQ45" s="204"/>
      <c r="AR45" s="204"/>
      <c r="AS45" s="204"/>
      <c r="AT45" s="204"/>
      <c r="AU45" s="204"/>
      <c r="AV45" s="205"/>
      <c r="AW45" s="59"/>
      <c r="AX45" s="12"/>
      <c r="AY45" s="12"/>
      <c r="AZ45" s="12"/>
      <c r="BA45" s="10"/>
      <c r="BB45" s="9"/>
      <c r="BC45" s="9"/>
      <c r="BD45" s="90"/>
    </row>
    <row r="46" spans="2:58" ht="4.5" customHeight="1" thickBot="1" x14ac:dyDescent="0.25">
      <c r="B46" s="83"/>
      <c r="C46" s="82"/>
      <c r="D46" s="82"/>
      <c r="E46" s="82"/>
      <c r="F46" s="82"/>
      <c r="G46" s="82"/>
      <c r="H46" s="82"/>
      <c r="I46" s="82"/>
      <c r="J46" s="82"/>
      <c r="K46" s="82"/>
      <c r="L46" s="83"/>
      <c r="M46" s="11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BB46" s="9"/>
      <c r="BC46" s="9"/>
      <c r="BD46" s="90"/>
    </row>
    <row r="47" spans="2:58" ht="46.5" customHeight="1" x14ac:dyDescent="0.2">
      <c r="B47" s="83"/>
      <c r="C47" s="183" t="s">
        <v>65</v>
      </c>
      <c r="D47" s="183"/>
      <c r="E47" s="183"/>
      <c r="F47" s="183"/>
      <c r="G47" s="183"/>
      <c r="H47" s="183"/>
      <c r="I47" s="183"/>
      <c r="J47" s="183"/>
      <c r="K47" s="183"/>
      <c r="L47" s="83"/>
      <c r="M47" s="11"/>
      <c r="N47" s="59"/>
      <c r="O47" s="206" t="s">
        <v>111</v>
      </c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  <c r="AL47" s="207"/>
      <c r="AM47" s="207"/>
      <c r="AN47" s="207"/>
      <c r="AO47" s="207"/>
      <c r="AP47" s="207"/>
      <c r="AQ47" s="207"/>
      <c r="AR47" s="207"/>
      <c r="AS47" s="207"/>
      <c r="AT47" s="207"/>
      <c r="AU47" s="207"/>
      <c r="AV47" s="208"/>
      <c r="AW47" s="59"/>
      <c r="AX47" s="12"/>
      <c r="AY47" s="12"/>
      <c r="AZ47" s="12"/>
      <c r="BA47" s="10"/>
      <c r="BB47" s="9"/>
      <c r="BC47" s="9"/>
      <c r="BD47" s="90"/>
    </row>
    <row r="48" spans="2:58" s="75" customFormat="1" ht="4.5" customHeight="1" x14ac:dyDescent="0.2"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11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BB48" s="10"/>
      <c r="BC48" s="10"/>
      <c r="BD48" s="91"/>
    </row>
    <row r="49" spans="2:58" s="75" customFormat="1" ht="5.25" customHeight="1" x14ac:dyDescent="0.2">
      <c r="O49" s="81"/>
      <c r="P49" s="81"/>
      <c r="S49" s="81"/>
      <c r="T49" s="81"/>
      <c r="BB49" s="9"/>
      <c r="BC49" s="9"/>
      <c r="BD49" s="90"/>
      <c r="BE49" s="66"/>
      <c r="BF49" s="66"/>
    </row>
    <row r="50" spans="2:58" s="11" customFormat="1" ht="6" customHeight="1" x14ac:dyDescent="0.2">
      <c r="B50" s="92"/>
      <c r="C50" s="92"/>
      <c r="D50" s="92"/>
      <c r="E50" s="92"/>
      <c r="F50" s="92"/>
      <c r="G50" s="92"/>
      <c r="H50" s="92"/>
      <c r="I50" s="92"/>
      <c r="J50" s="92"/>
      <c r="K50" s="93"/>
      <c r="L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66"/>
      <c r="AY50" s="66"/>
      <c r="AZ50" s="66"/>
      <c r="BA50" s="66"/>
      <c r="BB50" s="13"/>
      <c r="BC50" s="13"/>
      <c r="BD50" s="69"/>
      <c r="BE50" s="66"/>
      <c r="BF50" s="66"/>
    </row>
    <row r="51" spans="2:58" s="11" customFormat="1" ht="27" customHeight="1" x14ac:dyDescent="0.2">
      <c r="B51" s="94"/>
      <c r="C51" s="200" t="s">
        <v>11</v>
      </c>
      <c r="D51" s="200"/>
      <c r="E51" s="200"/>
      <c r="F51" s="200"/>
      <c r="G51" s="200"/>
      <c r="H51" s="200"/>
      <c r="I51" s="200"/>
      <c r="J51" s="200"/>
      <c r="K51" s="200"/>
      <c r="L51" s="93"/>
      <c r="N51" s="93"/>
      <c r="O51" s="189" t="s">
        <v>15</v>
      </c>
      <c r="P51" s="190"/>
      <c r="Q51" s="190"/>
      <c r="R51" s="190"/>
      <c r="S51" s="190"/>
      <c r="T51" s="191"/>
      <c r="U51" s="192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89" t="s">
        <v>62</v>
      </c>
      <c r="AG51" s="190"/>
      <c r="AH51" s="190"/>
      <c r="AI51" s="190"/>
      <c r="AJ51" s="190"/>
      <c r="AK51" s="191"/>
      <c r="AL51" s="197"/>
      <c r="AM51" s="198"/>
      <c r="AN51" s="198"/>
      <c r="AO51" s="198"/>
      <c r="AP51" s="198"/>
      <c r="AQ51" s="198"/>
      <c r="AR51" s="198"/>
      <c r="AS51" s="198"/>
      <c r="AT51" s="198"/>
      <c r="AU51" s="198"/>
      <c r="AV51" s="198"/>
      <c r="AW51" s="93"/>
      <c r="AX51" s="66"/>
      <c r="AY51" s="66"/>
      <c r="AZ51" s="66"/>
      <c r="BA51" s="66"/>
      <c r="BB51" s="13"/>
      <c r="BC51" s="13"/>
      <c r="BD51" s="69"/>
      <c r="BE51" s="66"/>
      <c r="BF51" s="66"/>
    </row>
    <row r="52" spans="2:58" s="11" customFormat="1" ht="6.75" customHeight="1" x14ac:dyDescent="0.2">
      <c r="B52" s="94"/>
      <c r="C52" s="200"/>
      <c r="D52" s="200"/>
      <c r="E52" s="200"/>
      <c r="F52" s="200"/>
      <c r="G52" s="200"/>
      <c r="H52" s="200"/>
      <c r="I52" s="200"/>
      <c r="J52" s="200"/>
      <c r="K52" s="200"/>
      <c r="L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66"/>
      <c r="AY52" s="66"/>
      <c r="AZ52" s="66"/>
      <c r="BA52" s="66"/>
      <c r="BB52" s="13"/>
      <c r="BC52" s="13"/>
      <c r="BD52" s="69"/>
      <c r="BE52" s="66"/>
      <c r="BF52" s="66"/>
    </row>
    <row r="53" spans="2:58" s="11" customFormat="1" ht="27" customHeight="1" x14ac:dyDescent="0.2">
      <c r="B53" s="92"/>
      <c r="C53" s="200"/>
      <c r="D53" s="200"/>
      <c r="E53" s="200"/>
      <c r="F53" s="200"/>
      <c r="G53" s="200"/>
      <c r="H53" s="200"/>
      <c r="I53" s="200"/>
      <c r="J53" s="200"/>
      <c r="K53" s="200"/>
      <c r="L53" s="93"/>
      <c r="N53" s="93"/>
      <c r="O53" s="189" t="s">
        <v>14</v>
      </c>
      <c r="P53" s="190"/>
      <c r="Q53" s="190"/>
      <c r="R53" s="190"/>
      <c r="S53" s="190"/>
      <c r="T53" s="191"/>
      <c r="U53" s="192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4" t="s">
        <v>13</v>
      </c>
      <c r="AG53" s="195"/>
      <c r="AH53" s="195"/>
      <c r="AI53" s="195"/>
      <c r="AJ53" s="195"/>
      <c r="AK53" s="196"/>
      <c r="AL53" s="197"/>
      <c r="AM53" s="198"/>
      <c r="AN53" s="198"/>
      <c r="AO53" s="198"/>
      <c r="AP53" s="198"/>
      <c r="AQ53" s="198"/>
      <c r="AR53" s="198"/>
      <c r="AS53" s="198"/>
      <c r="AT53" s="198"/>
      <c r="AU53" s="198"/>
      <c r="AV53" s="198"/>
      <c r="AW53" s="93"/>
      <c r="AX53" s="66"/>
      <c r="AY53" s="66"/>
      <c r="AZ53" s="66"/>
      <c r="BA53" s="66"/>
      <c r="BB53" s="13"/>
      <c r="BC53" s="13"/>
      <c r="BD53" s="69"/>
      <c r="BE53" s="66"/>
      <c r="BF53" s="66"/>
    </row>
    <row r="54" spans="2:58" s="11" customFormat="1" ht="7.5" customHeight="1" x14ac:dyDescent="0.2"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3"/>
      <c r="N54" s="93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66"/>
      <c r="AY54" s="66"/>
      <c r="AZ54" s="66"/>
      <c r="BA54" s="66"/>
      <c r="BB54" s="13"/>
      <c r="BC54" s="13"/>
      <c r="BD54" s="69"/>
      <c r="BE54" s="66"/>
      <c r="BF54" s="66"/>
    </row>
    <row r="55" spans="2:58" s="11" customFormat="1" ht="31.5" customHeight="1" x14ac:dyDescent="0.2">
      <c r="B55" s="199" t="s">
        <v>12</v>
      </c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199"/>
      <c r="AI55" s="199"/>
      <c r="AJ55" s="199"/>
      <c r="AK55" s="199"/>
      <c r="AL55" s="199"/>
      <c r="AM55" s="199"/>
      <c r="AN55" s="199"/>
      <c r="AO55" s="199"/>
      <c r="AP55" s="199"/>
      <c r="AQ55" s="199"/>
      <c r="AR55" s="199"/>
      <c r="AS55" s="199"/>
      <c r="AT55" s="199"/>
      <c r="AU55" s="199"/>
      <c r="AV55" s="199"/>
      <c r="AW55" s="199"/>
      <c r="AX55" s="66"/>
      <c r="AY55" s="66"/>
      <c r="AZ55" s="66"/>
      <c r="BA55" s="66"/>
      <c r="BB55" s="13"/>
      <c r="BC55" s="13"/>
      <c r="BD55" s="69"/>
      <c r="BE55" s="66"/>
      <c r="BF55" s="66"/>
    </row>
    <row r="56" spans="2:58" ht="11.25" customHeight="1" x14ac:dyDescent="0.2">
      <c r="M56" s="11"/>
    </row>
    <row r="57" spans="2:58" ht="11.25" customHeight="1" x14ac:dyDescent="0.2">
      <c r="M57" s="11"/>
    </row>
    <row r="58" spans="2:58" ht="11.25" customHeight="1" x14ac:dyDescent="0.2">
      <c r="M58" s="11"/>
    </row>
    <row r="59" spans="2:58" ht="11.25" customHeight="1" x14ac:dyDescent="0.2"/>
    <row r="60" spans="2:58" ht="11.25" customHeight="1" x14ac:dyDescent="0.2"/>
    <row r="61" spans="2:58" ht="11.25" customHeight="1" x14ac:dyDescent="0.2"/>
    <row r="62" spans="2:58" ht="11.25" customHeight="1" x14ac:dyDescent="0.2"/>
    <row r="63" spans="2:58" ht="11.25" customHeight="1" x14ac:dyDescent="0.2"/>
    <row r="64" spans="2:58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</sheetData>
  <sheetProtection algorithmName="SHA-512" hashValue="jHYRIsHsrrhK5+thGH6YcD2zZTKfiZLJijQGKZK1pS3wdROsTqDmSpRZH5HvqU3YF3LISdu1eFIkKEw5dFdnuA==" saltValue="R8EKOuLMCNRK9R5eKQxUmw==" spinCount="100000" sheet="1" objects="1" scenarios="1" selectLockedCells="1" selectUnlockedCells="1"/>
  <dataConsolidate/>
  <mergeCells count="79">
    <mergeCell ref="O1:AP3"/>
    <mergeCell ref="AQ1:AW3"/>
    <mergeCell ref="C45:K45"/>
    <mergeCell ref="O45:AV45"/>
    <mergeCell ref="C47:K47"/>
    <mergeCell ref="O47:AV47"/>
    <mergeCell ref="C41:K41"/>
    <mergeCell ref="O41:AB41"/>
    <mergeCell ref="C43:K43"/>
    <mergeCell ref="O43:AV43"/>
    <mergeCell ref="AK39:AV41"/>
    <mergeCell ref="Z37:AC37"/>
    <mergeCell ref="C35:K35"/>
    <mergeCell ref="O35:Q35"/>
    <mergeCell ref="C39:K39"/>
    <mergeCell ref="O39:AJ39"/>
    <mergeCell ref="O53:T53"/>
    <mergeCell ref="U53:AE53"/>
    <mergeCell ref="AF53:AK53"/>
    <mergeCell ref="AL53:AV53"/>
    <mergeCell ref="B55:AW55"/>
    <mergeCell ref="C51:K53"/>
    <mergeCell ref="O51:T51"/>
    <mergeCell ref="U51:AE51"/>
    <mergeCell ref="AF51:AK51"/>
    <mergeCell ref="AL51:AV51"/>
    <mergeCell ref="C37:K37"/>
    <mergeCell ref="O37:Q37"/>
    <mergeCell ref="R37:S37"/>
    <mergeCell ref="T37:W37"/>
    <mergeCell ref="X37:Y37"/>
    <mergeCell ref="R35:S35"/>
    <mergeCell ref="T35:W35"/>
    <mergeCell ref="X35:Y35"/>
    <mergeCell ref="Z35:AC35"/>
    <mergeCell ref="C31:K33"/>
    <mergeCell ref="O31:P31"/>
    <mergeCell ref="Q31:S31"/>
    <mergeCell ref="T31:U31"/>
    <mergeCell ref="V31:Y31"/>
    <mergeCell ref="AA31:AV31"/>
    <mergeCell ref="AF35:AH35"/>
    <mergeCell ref="AI35:AL35"/>
    <mergeCell ref="O33:AV33"/>
    <mergeCell ref="C25:K25"/>
    <mergeCell ref="O25:AB25"/>
    <mergeCell ref="AD25:AW25"/>
    <mergeCell ref="AC13:AE13"/>
    <mergeCell ref="AF13:AG13"/>
    <mergeCell ref="C15:E18"/>
    <mergeCell ref="G15:K15"/>
    <mergeCell ref="O15:AV15"/>
    <mergeCell ref="G17:K18"/>
    <mergeCell ref="O17:AV17"/>
    <mergeCell ref="O18:AV18"/>
    <mergeCell ref="C20:K21"/>
    <mergeCell ref="Z21:AJ21"/>
    <mergeCell ref="C23:K23"/>
    <mergeCell ref="O23:AB23"/>
    <mergeCell ref="AD23:AV23"/>
    <mergeCell ref="C11:K11"/>
    <mergeCell ref="Q11:R11"/>
    <mergeCell ref="Y11:AA11"/>
    <mergeCell ref="C13:K13"/>
    <mergeCell ref="O13:Q13"/>
    <mergeCell ref="R13:U13"/>
    <mergeCell ref="V13:W13"/>
    <mergeCell ref="X13:Z13"/>
    <mergeCell ref="AA13:AB13"/>
    <mergeCell ref="C4:AW4"/>
    <mergeCell ref="C7:K7"/>
    <mergeCell ref="O7:AB7"/>
    <mergeCell ref="C9:K9"/>
    <mergeCell ref="O9:V9"/>
    <mergeCell ref="W9:Y9"/>
    <mergeCell ref="Z9:AA9"/>
    <mergeCell ref="AB9:AC9"/>
    <mergeCell ref="AD9:AJ9"/>
    <mergeCell ref="AK9:AL9"/>
  </mergeCells>
  <phoneticPr fontId="15"/>
  <conditionalFormatting sqref="AN9:AW9">
    <cfRule type="expression" dxfId="1" priority="2" stopIfTrue="1">
      <formula>#REF!=TRUE</formula>
    </cfRule>
  </conditionalFormatting>
  <conditionalFormatting sqref="Z21:AJ21">
    <cfRule type="expression" dxfId="0" priority="6" stopIfTrue="1">
      <formula>$BE$23=TRUE</formula>
    </cfRule>
  </conditionalFormatting>
  <dataValidations count="10">
    <dataValidation type="textLength" operator="greaterThan" allowBlank="1" showInputMessage="1" showErrorMessage="1" sqref="O47:AV47" xr:uid="{00000000-0002-0000-0100-000000000000}">
      <formula1>0</formula1>
    </dataValidation>
    <dataValidation imeMode="fullKatakana" allowBlank="1" showInputMessage="1" showErrorMessage="1" sqref="O17:AV17" xr:uid="{00000000-0002-0000-0100-000001000000}"/>
    <dataValidation type="textLength" imeMode="off" operator="equal" allowBlank="1" showInputMessage="1" showErrorMessage="1" errorTitle="西暦で年を入力してください" error="4桁の整数を入力してください" sqref="R13:U13" xr:uid="{00000000-0002-0000-0100-000002000000}">
      <formula1>4</formula1>
    </dataValidation>
    <dataValidation type="whole" imeMode="off" allowBlank="1" showInputMessage="1" showErrorMessage="1" errorTitle="日を入力してください" error="1から31の整数を入力してください" sqref="AC13:AE13" xr:uid="{00000000-0002-0000-0100-000003000000}">
      <formula1>1</formula1>
      <formula2>31</formula2>
    </dataValidation>
    <dataValidation type="whole" imeMode="off" allowBlank="1" showInputMessage="1" showErrorMessage="1" errorTitle="月を入力してください。" error="1から12の整数を入力してください。" sqref="X13:Z13" xr:uid="{00000000-0002-0000-0100-000004000000}">
      <formula1>1</formula1>
      <formula2>12</formula2>
    </dataValidation>
    <dataValidation imeMode="off" allowBlank="1" showInputMessage="1" showErrorMessage="1" errorTitle="月を入力してください。" error="1から12の整数を入力してください。" sqref="W9:Y9" xr:uid="{00000000-0002-0000-0100-000005000000}"/>
    <dataValidation imeMode="disabled" allowBlank="1" showInputMessage="1" showErrorMessage="1" sqref="O35:Q35 T37:W37 AI35:AL35 Z35:AC35 T35:W35 O37:Q37 Z37:AC37" xr:uid="{00000000-0002-0000-0100-000006000000}"/>
    <dataValidation type="textLength" imeMode="disabled" operator="greaterThan" allowBlank="1" showInputMessage="1" showErrorMessage="1" sqref="O43:AJ43 O45:AJ45" xr:uid="{00000000-0002-0000-0100-000007000000}">
      <formula1>0</formula1>
    </dataValidation>
    <dataValidation type="list" allowBlank="1" showInputMessage="1" showErrorMessage="1" sqref="S49:T49 O49:P49 S27:T27 O27:P27" xr:uid="{00000000-0002-0000-0100-000008000000}">
      <formula1>"□,☑"</formula1>
    </dataValidation>
    <dataValidation imeMode="off" allowBlank="1" showInputMessage="1" showErrorMessage="1" sqref="AL51:AU51 AD9:AG9 AL53:AU53 U51:AD51 Q31:S31 V31:Y31 U53:AD53" xr:uid="{00000000-0002-0000-0100-000009000000}"/>
  </dataValidations>
  <printOptions horizontalCentered="1" verticalCentered="1"/>
  <pageMargins left="0.23622047244094491" right="0.23622047244094491" top="0.35433070866141736" bottom="0.35433070866141736" header="0.19685039370078741" footer="0.19685039370078741"/>
  <pageSetup paperSize="9" scale="95" orientation="portrait" horizontalDpi="300" verticalDpi="300" r:id="rId1"/>
  <colBreaks count="1" manualBreakCount="1">
    <brk id="49" max="5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14</xdr:col>
                    <xdr:colOff>31750</xdr:colOff>
                    <xdr:row>18</xdr:row>
                    <xdr:rowOff>69850</xdr:rowOff>
                  </from>
                  <to>
                    <xdr:col>15</xdr:col>
                    <xdr:colOff>165100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19</xdr:col>
                    <xdr:colOff>146050</xdr:colOff>
                    <xdr:row>19</xdr:row>
                    <xdr:rowOff>0</xdr:rowOff>
                  </from>
                  <to>
                    <xdr:col>21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25</xdr:col>
                    <xdr:colOff>12700</xdr:colOff>
                    <xdr:row>18</xdr:row>
                    <xdr:rowOff>69850</xdr:rowOff>
                  </from>
                  <to>
                    <xdr:col>26</xdr:col>
                    <xdr:colOff>152400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32</xdr:col>
                    <xdr:colOff>0</xdr:colOff>
                    <xdr:row>19</xdr:row>
                    <xdr:rowOff>0</xdr:rowOff>
                  </from>
                  <to>
                    <xdr:col>33</xdr:col>
                    <xdr:colOff>133350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37</xdr:col>
                    <xdr:colOff>0</xdr:colOff>
                    <xdr:row>18</xdr:row>
                    <xdr:rowOff>19050</xdr:rowOff>
                  </from>
                  <to>
                    <xdr:col>38</xdr:col>
                    <xdr:colOff>133350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41</xdr:col>
                    <xdr:colOff>0</xdr:colOff>
                    <xdr:row>19</xdr:row>
                    <xdr:rowOff>19050</xdr:rowOff>
                  </from>
                  <to>
                    <xdr:col>42</xdr:col>
                    <xdr:colOff>133350</xdr:colOff>
                    <xdr:row>19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14</xdr:col>
                    <xdr:colOff>31750</xdr:colOff>
                    <xdr:row>20</xdr:row>
                    <xdr:rowOff>0</xdr:rowOff>
                  </from>
                  <to>
                    <xdr:col>15</xdr:col>
                    <xdr:colOff>165100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14</xdr:col>
                    <xdr:colOff>38100</xdr:colOff>
                    <xdr:row>10</xdr:row>
                    <xdr:rowOff>12700</xdr:rowOff>
                  </from>
                  <to>
                    <xdr:col>16</xdr:col>
                    <xdr:colOff>0</xdr:colOff>
                    <xdr:row>10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22</xdr:col>
                    <xdr:colOff>127000</xdr:colOff>
                    <xdr:row>10</xdr:row>
                    <xdr:rowOff>19050</xdr:rowOff>
                  </from>
                  <to>
                    <xdr:col>24</xdr:col>
                    <xdr:colOff>88900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19</xdr:col>
                    <xdr:colOff>133350</xdr:colOff>
                    <xdr:row>19</xdr:row>
                    <xdr:rowOff>228600</xdr:rowOff>
                  </from>
                  <to>
                    <xdr:col>21</xdr:col>
                    <xdr:colOff>95250</xdr:colOff>
                    <xdr:row>20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8C181D6B2F8643938C8BA02F1DA4B3" ma:contentTypeVersion="5" ma:contentTypeDescription="新しいドキュメントを作成します。" ma:contentTypeScope="" ma:versionID="1441b473bb068b981af78c80a703b3b8">
  <xsd:schema xmlns:xsd="http://www.w3.org/2001/XMLSchema" xmlns:xs="http://www.w3.org/2001/XMLSchema" xmlns:p="http://schemas.microsoft.com/office/2006/metadata/properties" xmlns:ns2="1bacc354-d55d-4e52-a520-dcd90a5aae4e" targetNamespace="http://schemas.microsoft.com/office/2006/metadata/properties" ma:root="true" ma:fieldsID="61bae2596893026584f57988ed716d2d" ns2:_="">
    <xsd:import namespace="1bacc354-d55d-4e52-a520-dcd90a5aae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cc354-d55d-4e52-a520-dcd90a5aa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EA1CB-C521-43FB-8F33-3C182D2ED4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cc354-d55d-4e52-a520-dcd90a5aae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9C35C6-519C-429E-A5B1-327B8FC49D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2543E6-7B99-4860-8C90-F22A22C104B9}">
  <ds:schemaRefs>
    <ds:schemaRef ds:uri="1bacc354-d55d-4e52-a520-dcd90a5aae4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申込み_賛助（団体）</vt:lpstr>
      <vt:lpstr>サンプル</vt:lpstr>
      <vt:lpstr>サンプル!Print_Area</vt:lpstr>
      <vt:lpstr>'申込み_賛助（団体）'!Print_Area</vt:lpstr>
      <vt:lpstr>入力データ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新二</dc:creator>
  <cp:lastModifiedBy>TKP-Med010</cp:lastModifiedBy>
  <cp:lastPrinted>2009-10-26T12:29:45Z</cp:lastPrinted>
  <dcterms:created xsi:type="dcterms:W3CDTF">2009-10-05T07:03:03Z</dcterms:created>
  <dcterms:modified xsi:type="dcterms:W3CDTF">2019-02-22T01:00:06Z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0x010100118C181D6B2F8643938C8BA02F1DA4B3</vt:lpwstr>
  </property>
</Properties>
</file>